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maey\Desktop\"/>
    </mc:Choice>
  </mc:AlternateContent>
  <xr:revisionPtr revIDLastSave="0" documentId="8_{827C7D24-1F44-4401-AB38-D8118FA92A73}" xr6:coauthVersionLast="47" xr6:coauthVersionMax="47" xr10:uidLastSave="{00000000-0000-0000-0000-000000000000}"/>
  <bookViews>
    <workbookView xWindow="390" yWindow="390" windowWidth="21600" windowHeight="11295" xr2:uid="{E97C1D37-8B0D-4CA3-8225-85243920724F}"/>
  </bookViews>
  <sheets>
    <sheet name="Figur 1" sheetId="15" r:id="rId1"/>
    <sheet name="Figur 2" sheetId="9" r:id="rId2"/>
    <sheet name="Figur 3" sheetId="4" r:id="rId3"/>
    <sheet name="Figur 4" sheetId="10" r:id="rId4"/>
    <sheet name="Figur 5" sheetId="14" r:id="rId5"/>
    <sheet name="Figur 6" sheetId="13" r:id="rId6"/>
    <sheet name="Figur 7" sheetId="12" r:id="rId7"/>
    <sheet name="Figur 8" sheetId="1" r:id="rId8"/>
    <sheet name="Figur 9" sheetId="6" r:id="rId9"/>
    <sheet name="Figur 10" sheetId="3" r:id="rId10"/>
  </sheets>
  <definedNames>
    <definedName name="AllApps">#REF!</definedName>
    <definedName name="allplot">OFFSET(#REF!,0,0,COUNTA(#REF!)-1,6)</definedName>
    <definedName name="Applications">#REF!</definedName>
    <definedName name="au_date">OFFSET(#REF!,#REF!-#REF!,0,#REF!,1)</definedName>
    <definedName name="au_price">OFFSET(#REF!,#REF!-#REF!,26,#REF!,1)</definedName>
    <definedName name="Baseyear">#REF!</definedName>
    <definedName name="BCT_New">OFFSET(#REF!,1,0,#REF!,1)</definedName>
    <definedName name="BCT_Original">OFFSET(#REF!,1,0,#REF!,1)</definedName>
    <definedName name="bel_date">OFFSET(#REF!,#REF!-#REF!,0,#REF!,1)</definedName>
    <definedName name="bel_price">OFFSET(#REF!,#REF!-#REF!,31,#REF!,1)</definedName>
    <definedName name="CCGT_CO2pMWh">#REF!</definedName>
    <definedName name="CCGT_Eff">#REF!</definedName>
    <definedName name="CCGT_Eff_High">#REF!</definedName>
    <definedName name="CCGT_Eff_Low">#REF!</definedName>
    <definedName name="coal_CO2_factor">#REF!</definedName>
    <definedName name="Coal_CO2pMWh">#REF!</definedName>
    <definedName name="Coal_Eff">#REF!</definedName>
    <definedName name="coal_eff_Brit">#REF!</definedName>
    <definedName name="coal_eff_Ger">#REF!</definedName>
    <definedName name="Coal_Eff_High">#REF!</definedName>
    <definedName name="Coal_Eff_Low">#REF!</definedName>
    <definedName name="Coal_german_co2_factor">#REF!</definedName>
    <definedName name="cz_date">OFFSET(#REF!,#REF!-#REF!,0,#REF!,1)</definedName>
    <definedName name="cz_price">OFFSET(#REF!,#REF!-#REF!,26,#REF!,1)</definedName>
    <definedName name="Date_Range">OFFSET(#REF!,1,0,#REF!,1)</definedName>
    <definedName name="Demand_Profiles">#REF!</definedName>
    <definedName name="Demand_Profiles_Data_Start">#REF!</definedName>
    <definedName name="Europe_List">OFFSET(#REF!,1,0,(COUNTA(#REF!)-1),1)</definedName>
    <definedName name="fr_date">OFFSET(#REF!,#REF!-#REF!,0,#REF!,1)</definedName>
    <definedName name="fr_price">OFFSET(#REF!,#REF!-#REF!,26,#REF!,1)</definedName>
    <definedName name="fuelann">#REF!</definedName>
    <definedName name="fuelname_coal">#REF!</definedName>
    <definedName name="fuelname_gas">#REF!</definedName>
    <definedName name="fuelname_oil">#REF!</definedName>
    <definedName name="gas_CO2_factor">#REF!</definedName>
    <definedName name="gas_eff">#REF!</definedName>
    <definedName name="gas2HHV">#REF!</definedName>
    <definedName name="ger_date">OFFSET(#REF!,#REF!-#REF!,0,#REF!,1)</definedName>
    <definedName name="ger_price">OFFSET(#REF!,#REF!-#REF!,26,#REF!,1)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it_date">OFFSET(#REF!,#REF!-#REF!,0,#REF!,1)</definedName>
    <definedName name="it_price">OFFSET(#REF!,#REF!-#REF!,26,#REF!,1)</definedName>
    <definedName name="Limit">#REF!</definedName>
    <definedName name="mn_">#REF!</definedName>
    <definedName name="MWh2GJ">#REF!</definedName>
    <definedName name="NBP_New">OFFSET(#REF!,1,0,#REF!,1)</definedName>
    <definedName name="NBP_Original">OFFSET(#REF!,1,0,#REF!,1)</definedName>
    <definedName name="ne_date">OFFSET(#REF!,#REF!-#REF!,0,#REF!,1)</definedName>
    <definedName name="ne_price">OFFSET(#REF!,#REF!-#REF!,26,#REF!,1)</definedName>
    <definedName name="prev_forecast_name">40431</definedName>
    <definedName name="price">#REF!</definedName>
    <definedName name="rd">#REF!</definedName>
    <definedName name="round_ann">#REF!</definedName>
    <definedName name="sample">#REF!</definedName>
    <definedName name="shapeann">#REF!</definedName>
    <definedName name="sp_date">OFFSET(#REF!,#REF!-#REF!,0,#REF!,1)</definedName>
    <definedName name="sp_price">OFFSET(#REF!,#REF!-#REF!,26,#REF!,1)</definedName>
    <definedName name="Summ_Table">#REF!</definedName>
    <definedName name="Summ_Table_GD">#REF!</definedName>
    <definedName name="Summ_Table_Header">#REF!</definedName>
    <definedName name="therm2GJ">#REF!</definedName>
    <definedName name="This_FC_name">#REF!</definedName>
    <definedName name="thisforecast_name">40797</definedName>
    <definedName name="toe_2_MWh">#REF!</definedName>
    <definedName name="ton_coal2GJ">#REF!</definedName>
    <definedName name="ton_coal2MWh">#REF!</definedName>
    <definedName name="type_shape">#REF!</definedName>
    <definedName name="typeann">#REF!</definedName>
    <definedName name="Version">#REF!</definedName>
    <definedName name="yr_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7" i="15" l="1"/>
  <c r="K23" i="15"/>
  <c r="K24" i="15" s="1"/>
  <c r="K25" i="15" s="1"/>
  <c r="K26" i="15" s="1"/>
  <c r="L22" i="15"/>
  <c r="K22" i="15"/>
  <c r="K27" i="15"/>
  <c r="J22" i="15"/>
  <c r="I27" i="15"/>
  <c r="J27" i="15" s="1"/>
  <c r="H27" i="15"/>
  <c r="J23" i="15" l="1"/>
  <c r="J24" i="15" s="1"/>
  <c r="J25" i="15" s="1"/>
  <c r="J26" i="15" s="1"/>
  <c r="L23" i="15"/>
  <c r="L24" i="15" s="1"/>
  <c r="L25" i="15" s="1"/>
  <c r="L26" i="15" s="1"/>
  <c r="P22" i="14" l="1"/>
  <c r="D5" i="6" l="1"/>
  <c r="D3" i="6"/>
</calcChain>
</file>

<file path=xl/sharedStrings.xml><?xml version="1.0" encoding="utf-8"?>
<sst xmlns="http://schemas.openxmlformats.org/spreadsheetml/2006/main" count="91" uniqueCount="43">
  <si>
    <t>Historisk, normalisert</t>
  </si>
  <si>
    <t>Framskriving SUK 2026</t>
  </si>
  <si>
    <r>
      <t>"</t>
    </r>
    <r>
      <rPr>
        <i/>
        <sz val="11"/>
        <color theme="1"/>
        <rFont val="Gill Sans MT"/>
        <family val="2"/>
        <scheme val="minor"/>
      </rPr>
      <t>Nullvekst vind"</t>
    </r>
  </si>
  <si>
    <r>
      <t>"</t>
    </r>
    <r>
      <rPr>
        <i/>
        <sz val="11"/>
        <color theme="1"/>
        <rFont val="Gill Sans MT"/>
        <family val="2"/>
        <scheme val="minor"/>
      </rPr>
      <t>Datasenter Klimaplan"</t>
    </r>
  </si>
  <si>
    <r>
      <t>"</t>
    </r>
    <r>
      <rPr>
        <i/>
        <sz val="11"/>
        <color theme="1"/>
        <rFont val="Gill Sans MT"/>
        <family val="2"/>
        <scheme val="minor"/>
      </rPr>
      <t>Høyere forbruk, nullvekst vind"</t>
    </r>
  </si>
  <si>
    <r>
      <rPr>
        <i/>
        <sz val="11"/>
        <color theme="1"/>
        <rFont val="Gill Sans MT"/>
        <family val="2"/>
        <scheme val="minor"/>
      </rPr>
      <t xml:space="preserve">"Basis" </t>
    </r>
    <r>
      <rPr>
        <sz val="11"/>
        <color theme="1"/>
        <rFont val="Gill Sans MT"/>
        <family val="2"/>
        <scheme val="minor"/>
      </rPr>
      <t>(Referansescenario)</t>
    </r>
  </si>
  <si>
    <t>Utfallsrom 2035</t>
  </si>
  <si>
    <t>"Høy datasenter" og  "Nullvekst vind" kombinert</t>
  </si>
  <si>
    <t>Basis</t>
  </si>
  <si>
    <t>Klimatiltak</t>
  </si>
  <si>
    <t>Klimaplan</t>
  </si>
  <si>
    <t>Datasenter</t>
  </si>
  <si>
    <t>Datasenter klimaplan</t>
  </si>
  <si>
    <t>Høy datasenter</t>
  </si>
  <si>
    <t>Vindkraft</t>
  </si>
  <si>
    <t>Nullvekst havvind</t>
  </si>
  <si>
    <t>Nullvekst landvind</t>
  </si>
  <si>
    <t>Nullvekst vind</t>
  </si>
  <si>
    <t>Høyere forbruk, nullvekst vind</t>
  </si>
  <si>
    <t>Høy data-senter, 
nullvekst vind</t>
  </si>
  <si>
    <t>Sørlige Norge</t>
  </si>
  <si>
    <t>NO1</t>
  </si>
  <si>
    <t>NO2</t>
  </si>
  <si>
    <t>NO5</t>
  </si>
  <si>
    <t>Midt- og Nord-Norge</t>
  </si>
  <si>
    <t>NO3</t>
  </si>
  <si>
    <t>NO4</t>
  </si>
  <si>
    <t>Historisk  kraftpris</t>
  </si>
  <si>
    <t>"Basis"</t>
  </si>
  <si>
    <t>"Høyere forbruk, nullvekst vind"</t>
  </si>
  <si>
    <t>Utfallsrom for kraftpris</t>
  </si>
  <si>
    <t>(Hjelpeserie)</t>
  </si>
  <si>
    <t>5 års glidende gjennomsnitt</t>
  </si>
  <si>
    <t>Gasspris, TTF (EUR/MWh)</t>
  </si>
  <si>
    <t>Gasspris, framskrivning (EUR/MWh)</t>
  </si>
  <si>
    <t>a</t>
  </si>
  <si>
    <t>Datasenter Klimaplan</t>
  </si>
  <si>
    <t>Høyt forbruk</t>
  </si>
  <si>
    <t>Uten Utsira Nord</t>
  </si>
  <si>
    <t>Basis, uten Usira Nord</t>
  </si>
  <si>
    <t>Høyt forbruk, uten Utsira Nord</t>
  </si>
  <si>
    <t>Tysk kraftpris lav</t>
  </si>
  <si>
    <t>Tysk kraftpris høy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</si>
</sst>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0.0"/>
    <numFmt numFmtId="167" formatCode="_ * #,##0_ ;_ * \-#,##0_ ;_ * &quot;-&quot;?_ ;_ @_ "/>
    <numFmt numFmtId="168" formatCode="_-* #,##0_-;\-* #,##0_-;_-* &quot;-&quot;??_-;_-@_-"/>
    <numFmt numFmtId="169" formatCode="_-* #,##0.0_-;\-* #,##0.0_-;_-* &quot;-&quot;??_-;_-@_-"/>
  </numFmts>
  <fonts count="5" x14ac:knownFonts="1">
    <font>
      <sz val="11"/>
      <color theme="1"/>
      <name val="Gill Sans MT"/>
      <family val="2"/>
      <scheme val="minor"/>
    </font>
    <font>
      <sz val="11"/>
      <color theme="1"/>
      <name val="Gill Sans MT"/>
      <family val="2"/>
      <scheme val="minor"/>
    </font>
    <font>
      <b/>
      <sz val="11"/>
      <color theme="1"/>
      <name val="Gill Sans MT"/>
      <family val="2"/>
      <scheme val="minor"/>
    </font>
    <font>
      <sz val="11"/>
      <color rgb="FFFF0000"/>
      <name val="Gill Sans MT"/>
      <family val="2"/>
      <scheme val="minor"/>
    </font>
    <font>
      <i/>
      <sz val="11"/>
      <color theme="1"/>
      <name val="Gill Sans M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left"/>
    </xf>
    <xf numFmtId="1" fontId="0" fillId="0" borderId="0" xfId="0" applyNumberFormat="1"/>
    <xf numFmtId="166" fontId="0" fillId="0" borderId="0" xfId="0" applyNumberFormat="1"/>
    <xf numFmtId="165" fontId="0" fillId="0" borderId="0" xfId="0" applyNumberFormat="1"/>
    <xf numFmtId="167" fontId="0" fillId="0" borderId="0" xfId="0" applyNumberFormat="1"/>
    <xf numFmtId="9" fontId="0" fillId="0" borderId="0" xfId="2" applyFont="1"/>
    <xf numFmtId="0" fontId="0" fillId="0" borderId="0" xfId="0" applyAlignment="1">
      <alignment wrapText="1"/>
    </xf>
    <xf numFmtId="0" fontId="2" fillId="0" borderId="0" xfId="0" applyFont="1"/>
    <xf numFmtId="168" fontId="0" fillId="0" borderId="0" xfId="3" applyNumberFormat="1" applyFont="1"/>
    <xf numFmtId="0" fontId="3" fillId="0" borderId="0" xfId="0" applyFont="1"/>
    <xf numFmtId="168" fontId="0" fillId="0" borderId="0" xfId="0" applyNumberFormat="1"/>
    <xf numFmtId="168" fontId="3" fillId="0" borderId="0" xfId="3" applyNumberFormat="1" applyFont="1"/>
    <xf numFmtId="169" fontId="0" fillId="0" borderId="0" xfId="3" applyNumberFormat="1" applyFont="1"/>
    <xf numFmtId="1" fontId="0" fillId="0" borderId="0" xfId="1" applyNumberFormat="1" applyFont="1"/>
  </cellXfs>
  <cellStyles count="4">
    <cellStyle name="Comma" xfId="1" builtinId="3"/>
    <cellStyle name="Komma 2" xfId="3" xr:uid="{EF6D5066-B120-4E75-83FE-1386C7BA982F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4BA779"/>
      <color rgb="FF89CDAB"/>
      <color rgb="FFE3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9524418928446E-2"/>
          <c:y val="9.7362273194111601E-2"/>
          <c:w val="0.8323510069142035"/>
          <c:h val="0.72383592538817731"/>
        </c:manualLayout>
      </c:layout>
      <c:barChart>
        <c:barDir val="col"/>
        <c:grouping val="clustered"/>
        <c:varyColors val="0"/>
        <c:ser>
          <c:idx val="5"/>
          <c:order val="2"/>
          <c:tx>
            <c:strRef>
              <c:f>'Figur 1'!$B$1</c:f>
              <c:strCache>
                <c:ptCount val="1"/>
                <c:pt idx="0">
                  <c:v>Historisk, normalisert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04-4372-A3E1-724D5522806C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1'!$B$2:$B$27</c:f>
              <c:numCache>
                <c:formatCode>_-* #\ ##0_-;\-* #\ ##0_-;_-* "-"??_-;_-@_-</c:formatCode>
                <c:ptCount val="26"/>
                <c:pt idx="0">
                  <c:v>6.6935939082369913</c:v>
                </c:pt>
                <c:pt idx="1">
                  <c:v>7.2730809248555204</c:v>
                </c:pt>
                <c:pt idx="2">
                  <c:v>4.2530989884393193</c:v>
                </c:pt>
                <c:pt idx="3">
                  <c:v>5.597265173410392</c:v>
                </c:pt>
                <c:pt idx="4">
                  <c:v>6.2796690751445112</c:v>
                </c:pt>
                <c:pt idx="5">
                  <c:v>4.3209486190380346</c:v>
                </c:pt>
                <c:pt idx="6">
                  <c:v>3.7417931094508958</c:v>
                </c:pt>
                <c:pt idx="7">
                  <c:v>5.1351730019239881</c:v>
                </c:pt>
                <c:pt idx="8">
                  <c:v>4.3498964902327373</c:v>
                </c:pt>
                <c:pt idx="9">
                  <c:v>9.3696912510547463</c:v>
                </c:pt>
                <c:pt idx="10">
                  <c:v>11.092605018766108</c:v>
                </c:pt>
                <c:pt idx="11">
                  <c:v>13.00011134166067</c:v>
                </c:pt>
                <c:pt idx="12">
                  <c:v>20.717663531977365</c:v>
                </c:pt>
                <c:pt idx="13">
                  <c:v>21.441210782569527</c:v>
                </c:pt>
                <c:pt idx="14">
                  <c:v>16.11355629099296</c:v>
                </c:pt>
                <c:pt idx="15">
                  <c:v>14.722581083469152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4-4372-A3E1-724D5522806C}"/>
            </c:ext>
          </c:extLst>
        </c:ser>
        <c:ser>
          <c:idx val="7"/>
          <c:order val="5"/>
          <c:tx>
            <c:strRef>
              <c:f>'Figur 1'!$C$1</c:f>
              <c:strCache>
                <c:ptCount val="1"/>
                <c:pt idx="0">
                  <c:v>Framskriving SUK 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'Figur 1'!$C$2:$C$27</c:f>
              <c:numCache>
                <c:formatCode>_-* #\ ##0_-;\-* #\ ##0_-;_-* "-"??_-;_-@_-</c:formatCode>
                <c:ptCount val="26"/>
                <c:pt idx="20">
                  <c:v>3.7999999999999829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04-4372-A3E1-724D55228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5964736"/>
        <c:axId val="1185963776"/>
      </c:barChart>
      <c:lineChart>
        <c:grouping val="standard"/>
        <c:varyColors val="0"/>
        <c:ser>
          <c:idx val="3"/>
          <c:order val="0"/>
          <c:tx>
            <c:strRef>
              <c:f>'Figur 1'!$G$1</c:f>
              <c:strCache>
                <c:ptCount val="1"/>
                <c:pt idx="0">
                  <c:v>"Basis" (Referansescenario)</c:v>
                </c:pt>
              </c:strCache>
            </c:strRef>
          </c:tx>
          <c:spPr>
            <a:ln>
              <a:noFill/>
            </a:ln>
            <a:effectLst/>
          </c:spPr>
          <c:marker>
            <c:symbol val="triangle"/>
            <c:size val="9"/>
            <c:spPr>
              <a:solidFill>
                <a:srgbClr val="8ECCAD"/>
              </a:solidFill>
            </c:spPr>
          </c:marker>
          <c:dPt>
            <c:idx val="25"/>
            <c:marker>
              <c:spPr>
                <a:solidFill>
                  <a:srgbClr val="8ECCAD"/>
                </a:solidFill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104-4372-A3E1-724D5522806C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1'!$G$2:$G$27</c:f>
              <c:numCache>
                <c:formatCode>_-* #\ ##0_-;\-* #\ ##0_-;_-* "-"??_-;_-@_-</c:formatCode>
                <c:ptCount val="26"/>
                <c:pt idx="25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04-4372-A3E1-724D5522806C}"/>
            </c:ext>
          </c:extLst>
        </c:ser>
        <c:ser>
          <c:idx val="4"/>
          <c:order val="1"/>
          <c:tx>
            <c:strRef>
              <c:f>'Figur 1'!$E$1</c:f>
              <c:strCache>
                <c:ptCount val="1"/>
                <c:pt idx="0">
                  <c:v>"Datasenter Klimaplan"</c:v>
                </c:pt>
              </c:strCache>
            </c:strRef>
          </c:tx>
          <c:spPr>
            <a:ln>
              <a:noFill/>
            </a:ln>
            <a:effectLst/>
          </c:spPr>
          <c:marker>
            <c:symbol val="circle"/>
            <c:size val="8"/>
            <c:spPr>
              <a:solidFill>
                <a:srgbClr val="8ECCAD"/>
              </a:solidFill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04-4372-A3E1-724D5522806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104-4372-A3E1-724D5522806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104-4372-A3E1-724D5522806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104-4372-A3E1-724D5522806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104-4372-A3E1-724D5522806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104-4372-A3E1-724D5522806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104-4372-A3E1-724D5522806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104-4372-A3E1-724D5522806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104-4372-A3E1-724D5522806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104-4372-A3E1-724D5522806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104-4372-A3E1-724D5522806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104-4372-A3E1-724D5522806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104-4372-A3E1-724D5522806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104-4372-A3E1-724D5522806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104-4372-A3E1-724D5522806C}"/>
                </c:ext>
              </c:extLst>
            </c:dLbl>
            <c:dLbl>
              <c:idx val="20"/>
              <c:layout>
                <c:manualLayout>
                  <c:x val="7.4291049835048424E-3"/>
                  <c:y val="2.4764166824532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104-4372-A3E1-724D5522806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1'!$E$2:$E$27</c:f>
              <c:numCache>
                <c:formatCode>_-* #\ ##0_-;\-* #\ ##0_-;_-* "-"??_-;_-@_-</c:formatCode>
                <c:ptCount val="26"/>
                <c:pt idx="25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104-4372-A3E1-724D5522806C}"/>
            </c:ext>
          </c:extLst>
        </c:ser>
        <c:ser>
          <c:idx val="2"/>
          <c:order val="3"/>
          <c:tx>
            <c:strRef>
              <c:f>'Figur 1'!$D$1</c:f>
              <c:strCache>
                <c:ptCount val="1"/>
                <c:pt idx="0">
                  <c:v>"Nullvekst vind"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8"/>
            <c:spPr>
              <a:solidFill>
                <a:srgbClr val="8ECCAD"/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104-4372-A3E1-724D5522806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104-4372-A3E1-724D5522806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104-4372-A3E1-724D5522806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104-4372-A3E1-724D5522806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104-4372-A3E1-724D5522806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104-4372-A3E1-724D5522806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104-4372-A3E1-724D5522806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104-4372-A3E1-724D5522806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104-4372-A3E1-724D5522806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104-4372-A3E1-724D5522806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104-4372-A3E1-724D5522806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5104-4372-A3E1-724D5522806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104-4372-A3E1-724D5522806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104-4372-A3E1-724D5522806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104-4372-A3E1-724D5522806C}"/>
                </c:ext>
              </c:extLst>
            </c:dLbl>
            <c:dLbl>
              <c:idx val="20"/>
              <c:layout>
                <c:manualLayout>
                  <c:x val="7.4291049835048424E-3"/>
                  <c:y val="2.4764166824532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104-4372-A3E1-724D5522806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1'!$D$2:$D$27</c:f>
              <c:numCache>
                <c:formatCode>_-* #\ ##0_-;\-* #\ ##0_-;_-* "-"??_-;_-@_-</c:formatCode>
                <c:ptCount val="26"/>
                <c:pt idx="25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104-4372-A3E1-724D5522806C}"/>
            </c:ext>
          </c:extLst>
        </c:ser>
        <c:ser>
          <c:idx val="0"/>
          <c:order val="4"/>
          <c:tx>
            <c:strRef>
              <c:f>'Figur 1'!$F$1</c:f>
              <c:strCache>
                <c:ptCount val="1"/>
                <c:pt idx="0">
                  <c:v>"Høyere forbruk, nullvekst vind"</c:v>
                </c:pt>
              </c:strCache>
            </c:strRef>
          </c:tx>
          <c:spPr>
            <a:ln>
              <a:noFill/>
            </a:ln>
            <a:effectLst/>
          </c:spPr>
          <c:marker>
            <c:symbol val="diamond"/>
            <c:size val="10"/>
            <c:spPr>
              <a:solidFill>
                <a:srgbClr val="8ECCAD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'Figur 1'!$F$2:$F$27</c:f>
              <c:numCache>
                <c:formatCode>_-* #\ ##0_-;\-* #\ ##0_-;_-* "-"??_-;_-@_-</c:formatCode>
                <c:ptCount val="26"/>
                <c:pt idx="25">
                  <c:v>-3.6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5104-4372-A3E1-724D552280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85964736"/>
        <c:axId val="1185963776"/>
      </c:lineChart>
      <c:catAx>
        <c:axId val="118596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85963776"/>
        <c:crosses val="autoZero"/>
        <c:auto val="1"/>
        <c:lblAlgn val="ctr"/>
        <c:lblOffset val="100"/>
        <c:noMultiLvlLbl val="0"/>
      </c:catAx>
      <c:valAx>
        <c:axId val="1185963776"/>
        <c:scaling>
          <c:orientation val="minMax"/>
          <c:max val="25"/>
          <c:min val="-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 sz="1100"/>
                  <a:t>Kraftbalanse </a:t>
                </a:r>
              </a:p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 sz="1100"/>
                  <a:t>(TWh)</a:t>
                </a:r>
              </a:p>
            </c:rich>
          </c:tx>
          <c:layout>
            <c:manualLayout>
              <c:xMode val="edge"/>
              <c:yMode val="edge"/>
              <c:x val="1.9563581640331076E-2"/>
              <c:y val="2.0042451215337214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85964736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2.1631535240049193E-2"/>
          <c:y val="0.86225309884349222"/>
          <c:w val="0.96883823858868212"/>
          <c:h val="0.128471539579807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span"/>
    <c:showDLblsOverMax val="0"/>
    <c:extLst/>
  </c:chart>
  <c:spPr>
    <a:solidFill>
      <a:schemeClr val="bg1"/>
    </a:solidFill>
  </c:spPr>
  <c:txPr>
    <a:bodyPr/>
    <a:lstStyle/>
    <a:p>
      <a:pPr>
        <a:defRPr sz="1800"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9047548883729E-2"/>
          <c:y val="7.1141704684526672E-2"/>
          <c:w val="0.82942713969055881"/>
          <c:h val="0.61029333333333335"/>
        </c:manualLayout>
      </c:layout>
      <c:areaChart>
        <c:grouping val="stacked"/>
        <c:varyColors val="0"/>
        <c:ser>
          <c:idx val="6"/>
          <c:order val="7"/>
          <c:tx>
            <c:strRef>
              <c:f>'Figur 1'!$J$1</c:f>
              <c:strCache>
                <c:ptCount val="1"/>
              </c:strCache>
            </c:strRef>
          </c:tx>
          <c:spPr>
            <a:noFill/>
            <a:ln w="19050">
              <a:noFill/>
            </a:ln>
          </c:spPr>
          <c:val>
            <c:numRef>
              <c:f>'Figur 1'!$J$2:$J$27</c:f>
              <c:numCache>
                <c:formatCode>General</c:formatCode>
                <c:ptCount val="26"/>
                <c:pt idx="20" formatCode="_-* #\ ##0_-;\-* #\ ##0_-;_-* &quot;-&quot;??_-;_-@_-">
                  <c:v>3.7999999999999829</c:v>
                </c:pt>
                <c:pt idx="21" formatCode="0">
                  <c:v>0.1199999999999859</c:v>
                </c:pt>
                <c:pt idx="22" formatCode="0">
                  <c:v>-3.5600000000000112</c:v>
                </c:pt>
                <c:pt idx="23" formatCode="0">
                  <c:v>-7.2400000000000082</c:v>
                </c:pt>
                <c:pt idx="24" formatCode="0">
                  <c:v>-10.920000000000005</c:v>
                </c:pt>
                <c:pt idx="25" formatCode="_-* #\ ##0_-;\-* #\ ##0_-;_-* &quot;-&quot;??_-;_-@_-">
                  <c:v>-14.6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BE58-4DDD-B6AA-AAB2DDB0955A}"/>
            </c:ext>
          </c:extLst>
        </c:ser>
        <c:ser>
          <c:idx val="9"/>
          <c:order val="8"/>
          <c:tx>
            <c:strRef>
              <c:f>'Figur 1'!$K$1</c:f>
              <c:strCache>
                <c:ptCount val="1"/>
              </c:strCache>
            </c:strRef>
          </c:tx>
          <c:spPr>
            <a:gradFill>
              <a:gsLst>
                <a:gs pos="87000">
                  <a:schemeClr val="bg1">
                    <a:alpha val="0"/>
                    <a:lumMod val="0"/>
                    <a:lumOff val="100000"/>
                  </a:schemeClr>
                </a:gs>
                <a:gs pos="100000">
                  <a:schemeClr val="bg1">
                    <a:lumMod val="85000"/>
                  </a:schemeClr>
                </a:gs>
              </a:gsLst>
              <a:lin ang="0" scaled="1"/>
            </a:gradFill>
            <a:ln w="19050">
              <a:noFill/>
            </a:ln>
          </c:spPr>
          <c:val>
            <c:numRef>
              <c:f>'Figur 1'!$K$2:$K$27</c:f>
              <c:numCache>
                <c:formatCode>General</c:formatCode>
                <c:ptCount val="26"/>
                <c:pt idx="20" formatCode="_-* #\ ##0_-;\-* #\ ##0_-;_-* &quot;-&quot;??_-;_-@_-">
                  <c:v>0</c:v>
                </c:pt>
                <c:pt idx="21" formatCode="0">
                  <c:v>2.2000000000000002</c:v>
                </c:pt>
                <c:pt idx="22" formatCode="0">
                  <c:v>4.4000000000000004</c:v>
                </c:pt>
                <c:pt idx="23" formatCode="0">
                  <c:v>6.6000000000000005</c:v>
                </c:pt>
                <c:pt idx="24" formatCode="0">
                  <c:v>8.8000000000000007</c:v>
                </c:pt>
                <c:pt idx="25" formatCode="_-* #\ ##0_-;\-* #\ ##0_-;_-* &quot;-&quot;??_-;_-@_-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BE58-4DDD-B6AA-AAB2DDB0955A}"/>
            </c:ext>
          </c:extLst>
        </c:ser>
        <c:ser>
          <c:idx val="8"/>
          <c:order val="9"/>
          <c:tx>
            <c:strRef>
              <c:f>'Figur 1'!$L$1</c:f>
              <c:strCache>
                <c:ptCount val="1"/>
                <c:pt idx="0">
                  <c:v>Utfallsrom 2035</c:v>
                </c:pt>
              </c:strCache>
            </c:strRef>
          </c:tx>
          <c:spPr>
            <a:gradFill>
              <a:gsLst>
                <a:gs pos="87000">
                  <a:schemeClr val="bg1">
                    <a:alpha val="0"/>
                    <a:lumMod val="0"/>
                    <a:lumOff val="100000"/>
                  </a:schemeClr>
                </a:gs>
                <a:gs pos="100000">
                  <a:srgbClr val="DFF1E8"/>
                </a:gs>
              </a:gsLst>
              <a:lin ang="0" scaled="1"/>
            </a:gradFill>
            <a:ln w="19050">
              <a:noFill/>
            </a:ln>
          </c:spPr>
          <c:val>
            <c:numRef>
              <c:f>'Figur 1'!$L$2:$L$27</c:f>
              <c:numCache>
                <c:formatCode>General</c:formatCode>
                <c:ptCount val="26"/>
                <c:pt idx="20" formatCode="_-* #\ ##0_-;\-* #\ ##0_-;_-* &quot;-&quot;??_-;_-@_-">
                  <c:v>0</c:v>
                </c:pt>
                <c:pt idx="21" formatCode="0">
                  <c:v>4.6400000000000006</c:v>
                </c:pt>
                <c:pt idx="22" formatCode="0">
                  <c:v>9.2800000000000011</c:v>
                </c:pt>
                <c:pt idx="23" formatCode="0">
                  <c:v>13.920000000000002</c:v>
                </c:pt>
                <c:pt idx="24" formatCode="0">
                  <c:v>18.560000000000002</c:v>
                </c:pt>
                <c:pt idx="25" formatCode="_-* #\ ##0_-;\-* #\ ##0_-;_-* &quot;-&quot;??_-;_-@_-">
                  <c:v>23.200000000000003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BE58-4DDD-B6AA-AAB2DDB09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5964736"/>
        <c:axId val="1185963776"/>
      </c:areaChart>
      <c:barChart>
        <c:barDir val="col"/>
        <c:grouping val="clustered"/>
        <c:varyColors val="0"/>
        <c:ser>
          <c:idx val="5"/>
          <c:order val="2"/>
          <c:tx>
            <c:strRef>
              <c:f>'Figur 1'!$B$1</c:f>
              <c:strCache>
                <c:ptCount val="1"/>
                <c:pt idx="0">
                  <c:v>Historisk, normalisert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E58-4DDD-B6AA-AAB2DDB0955A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58-4DDD-B6AA-AAB2DDB095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E58-4DDD-B6AA-AAB2DDB095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58-4DDD-B6AA-AAB2DDB095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58-4DDD-B6AA-AAB2DDB0955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58-4DDD-B6AA-AAB2DDB0955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58-4DDD-B6AA-AAB2DDB0955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58-4DDD-B6AA-AAB2DDB0955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E58-4DDD-B6AA-AAB2DDB0955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58-4DDD-B6AA-AAB2DDB0955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E58-4DDD-B6AA-AAB2DDB0955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58-4DDD-B6AA-AAB2DDB0955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1'!$B$2:$B$27</c:f>
              <c:numCache>
                <c:formatCode>_-* #\ ##0_-;\-* #\ ##0_-;_-* "-"??_-;_-@_-</c:formatCode>
                <c:ptCount val="26"/>
                <c:pt idx="0">
                  <c:v>6.6935939082369913</c:v>
                </c:pt>
                <c:pt idx="1">
                  <c:v>7.2730809248555204</c:v>
                </c:pt>
                <c:pt idx="2">
                  <c:v>4.2530989884393193</c:v>
                </c:pt>
                <c:pt idx="3">
                  <c:v>5.597265173410392</c:v>
                </c:pt>
                <c:pt idx="4">
                  <c:v>6.2796690751445112</c:v>
                </c:pt>
                <c:pt idx="5">
                  <c:v>4.3209486190380346</c:v>
                </c:pt>
                <c:pt idx="6">
                  <c:v>3.7417931094508958</c:v>
                </c:pt>
                <c:pt idx="7">
                  <c:v>5.1351730019239881</c:v>
                </c:pt>
                <c:pt idx="8">
                  <c:v>4.3498964902327373</c:v>
                </c:pt>
                <c:pt idx="9">
                  <c:v>9.3696912510547463</c:v>
                </c:pt>
                <c:pt idx="10">
                  <c:v>11.092605018766108</c:v>
                </c:pt>
                <c:pt idx="11">
                  <c:v>13.00011134166067</c:v>
                </c:pt>
                <c:pt idx="12">
                  <c:v>20.717663531977365</c:v>
                </c:pt>
                <c:pt idx="13">
                  <c:v>21.441210782569527</c:v>
                </c:pt>
                <c:pt idx="14">
                  <c:v>16.11355629099296</c:v>
                </c:pt>
                <c:pt idx="15">
                  <c:v>14.722581083469152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E58-4DDD-B6AA-AAB2DDB0955A}"/>
            </c:ext>
          </c:extLst>
        </c:ser>
        <c:ser>
          <c:idx val="7"/>
          <c:order val="5"/>
          <c:tx>
            <c:strRef>
              <c:f>'Figur 1'!$C$1</c:f>
              <c:strCache>
                <c:ptCount val="1"/>
                <c:pt idx="0">
                  <c:v>Framskriving SUK 2026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'Figur 1'!$C$2:$C$27</c:f>
              <c:numCache>
                <c:formatCode>_-* #\ ##0_-;\-* #\ ##0_-;_-* "-"??_-;_-@_-</c:formatCode>
                <c:ptCount val="26"/>
                <c:pt idx="20">
                  <c:v>3.7999999999999829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E58-4DDD-B6AA-AAB2DDB09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5964736"/>
        <c:axId val="1185963776"/>
      </c:barChart>
      <c:lineChart>
        <c:grouping val="standard"/>
        <c:varyColors val="0"/>
        <c:ser>
          <c:idx val="3"/>
          <c:order val="0"/>
          <c:tx>
            <c:strRef>
              <c:f>'Figur 1'!$G$1</c:f>
              <c:strCache>
                <c:ptCount val="1"/>
                <c:pt idx="0">
                  <c:v>"Basis" (Referansescenario)</c:v>
                </c:pt>
              </c:strCache>
            </c:strRef>
          </c:tx>
          <c:spPr>
            <a:ln>
              <a:noFill/>
            </a:ln>
            <a:effectLst/>
          </c:spPr>
          <c:marker>
            <c:symbol val="triangle"/>
            <c:size val="9"/>
            <c:spPr>
              <a:solidFill>
                <a:srgbClr val="4BA779"/>
              </a:solidFill>
            </c:spPr>
          </c:marker>
          <c:dPt>
            <c:idx val="25"/>
            <c:marker>
              <c:symbol val="dash"/>
              <c:size val="7"/>
              <c:spPr>
                <a:solidFill>
                  <a:srgbClr val="4BA779"/>
                </a:solidFill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E58-4DDD-B6AA-AAB2DDB0955A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1'!$G$2:$G$27</c:f>
              <c:numCache>
                <c:formatCode>_-* #\ ##0_-;\-* #\ ##0_-;_-* "-"??_-;_-@_-</c:formatCode>
                <c:ptCount val="26"/>
                <c:pt idx="25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E58-4DDD-B6AA-AAB2DDB0955A}"/>
            </c:ext>
          </c:extLst>
        </c:ser>
        <c:ser>
          <c:idx val="4"/>
          <c:order val="1"/>
          <c:tx>
            <c:strRef>
              <c:f>'Figur 1'!$E$1</c:f>
              <c:strCache>
                <c:ptCount val="1"/>
                <c:pt idx="0">
                  <c:v>"Datasenter Klimaplan"</c:v>
                </c:pt>
              </c:strCache>
            </c:strRef>
          </c:tx>
          <c:spPr>
            <a:ln>
              <a:noFill/>
            </a:ln>
            <a:effectLst/>
          </c:spPr>
          <c:marker>
            <c:symbol val="circle"/>
            <c:size val="7"/>
            <c:spPr>
              <a:solidFill>
                <a:srgbClr val="8ECCAD"/>
              </a:solidFill>
              <a:ln>
                <a:noFill/>
              </a:ln>
            </c:spPr>
          </c:marker>
          <c:dPt>
            <c:idx val="25"/>
            <c:marker>
              <c:spPr>
                <a:solidFill>
                  <a:srgbClr val="4BA779"/>
                </a:solidFill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E58-4DDD-B6AA-AAB2DDB0955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58-4DDD-B6AA-AAB2DDB095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E58-4DDD-B6AA-AAB2DDB095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E58-4DDD-B6AA-AAB2DDB095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E58-4DDD-B6AA-AAB2DDB095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E58-4DDD-B6AA-AAB2DDB0955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E58-4DDD-B6AA-AAB2DDB0955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E58-4DDD-B6AA-AAB2DDB0955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E58-4DDD-B6AA-AAB2DDB0955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E58-4DDD-B6AA-AAB2DDB0955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E58-4DDD-B6AA-AAB2DDB0955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E58-4DDD-B6AA-AAB2DDB0955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E58-4DDD-B6AA-AAB2DDB0955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E58-4DDD-B6AA-AAB2DDB0955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E58-4DDD-B6AA-AAB2DDB0955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E58-4DDD-B6AA-AAB2DDB0955A}"/>
                </c:ext>
              </c:extLst>
            </c:dLbl>
            <c:dLbl>
              <c:idx val="20"/>
              <c:layout>
                <c:manualLayout>
                  <c:x val="7.4291049835048424E-3"/>
                  <c:y val="2.4764166824532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E58-4DDD-B6AA-AAB2DDB0955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1'!$E$2:$E$27</c:f>
              <c:numCache>
                <c:formatCode>_-* #\ ##0_-;\-* #\ ##0_-;_-* "-"??_-;_-@_-</c:formatCode>
                <c:ptCount val="26"/>
                <c:pt idx="25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BE58-4DDD-B6AA-AAB2DDB0955A}"/>
            </c:ext>
          </c:extLst>
        </c:ser>
        <c:ser>
          <c:idx val="2"/>
          <c:order val="3"/>
          <c:tx>
            <c:strRef>
              <c:f>'Figur 1'!$D$1</c:f>
              <c:strCache>
                <c:ptCount val="1"/>
                <c:pt idx="0">
                  <c:v>"Nullvekst vind"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8"/>
            <c:spPr>
              <a:solidFill>
                <a:srgbClr val="8ECCAD"/>
              </a:solidFill>
              <a:ln w="9525">
                <a:noFill/>
              </a:ln>
              <a:effectLst/>
            </c:spPr>
          </c:marker>
          <c:dPt>
            <c:idx val="25"/>
            <c:marker>
              <c:symbol val="square"/>
              <c:size val="7"/>
              <c:spPr>
                <a:solidFill>
                  <a:srgbClr val="4BA779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BE58-4DDD-B6AA-AAB2DDB0955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E58-4DDD-B6AA-AAB2DDB095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E58-4DDD-B6AA-AAB2DDB095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E58-4DDD-B6AA-AAB2DDB095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E58-4DDD-B6AA-AAB2DDB095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E58-4DDD-B6AA-AAB2DDB0955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E58-4DDD-B6AA-AAB2DDB0955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E58-4DDD-B6AA-AAB2DDB0955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E58-4DDD-B6AA-AAB2DDB0955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E58-4DDD-B6AA-AAB2DDB0955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E58-4DDD-B6AA-AAB2DDB0955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E58-4DDD-B6AA-AAB2DDB0955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E58-4DDD-B6AA-AAB2DDB0955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E58-4DDD-B6AA-AAB2DDB0955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E58-4DDD-B6AA-AAB2DDB0955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E58-4DDD-B6AA-AAB2DDB0955A}"/>
                </c:ext>
              </c:extLst>
            </c:dLbl>
            <c:dLbl>
              <c:idx val="20"/>
              <c:layout>
                <c:manualLayout>
                  <c:x val="7.4291049835048424E-3"/>
                  <c:y val="2.4764166824532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BE58-4DDD-B6AA-AAB2DDB0955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 1'!$A$2:$A$27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1'!$D$2:$D$27</c:f>
              <c:numCache>
                <c:formatCode>_-* #\ ##0_-;\-* #\ ##0_-;_-* "-"??_-;_-@_-</c:formatCode>
                <c:ptCount val="26"/>
                <c:pt idx="25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BE58-4DDD-B6AA-AAB2DDB0955A}"/>
            </c:ext>
          </c:extLst>
        </c:ser>
        <c:ser>
          <c:idx val="0"/>
          <c:order val="4"/>
          <c:tx>
            <c:strRef>
              <c:f>'Figur 1'!$F$1</c:f>
              <c:strCache>
                <c:ptCount val="1"/>
                <c:pt idx="0">
                  <c:v>"Høyere forbruk, nullvekst vind"</c:v>
                </c:pt>
              </c:strCache>
            </c:strRef>
          </c:tx>
          <c:spPr>
            <a:ln>
              <a:noFill/>
            </a:ln>
            <a:effectLst/>
          </c:spPr>
          <c:marker>
            <c:symbol val="diamond"/>
            <c:size val="10"/>
            <c:spPr>
              <a:solidFill>
                <a:srgbClr val="8ECCAD"/>
              </a:solidFill>
              <a:ln>
                <a:noFill/>
              </a:ln>
            </c:spPr>
          </c:marker>
          <c:dPt>
            <c:idx val="25"/>
            <c:marker>
              <c:symbol val="diamond"/>
              <c:size val="9"/>
              <c:spPr>
                <a:solidFill>
                  <a:srgbClr val="4BA779"/>
                </a:solidFill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4-BE58-4DDD-B6AA-AAB2DDB0955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'Figur 1'!$F$2:$F$27</c:f>
              <c:numCache>
                <c:formatCode>_-* #\ ##0_-;\-* #\ ##0_-;_-* "-"??_-;_-@_-</c:formatCode>
                <c:ptCount val="26"/>
                <c:pt idx="25">
                  <c:v>-3.6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BE58-4DDD-B6AA-AAB2DDB0955A}"/>
            </c:ext>
          </c:extLst>
        </c:ser>
        <c:ser>
          <c:idx val="1"/>
          <c:order val="6"/>
          <c:tx>
            <c:strRef>
              <c:f>'Figur 1'!$I$1</c:f>
              <c:strCache>
                <c:ptCount val="1"/>
                <c:pt idx="0">
                  <c:v>"Høy datasenter" og  "Nullvekst vind" kombinert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 w="19050">
                <a:solidFill>
                  <a:srgbClr val="8ECCAD"/>
                </a:solidFill>
              </a:ln>
            </c:spPr>
          </c:marker>
          <c:dPt>
            <c:idx val="0"/>
            <c:marker>
              <c:spPr>
                <a:noFill/>
                <a:ln w="19050">
                  <a:solidFill>
                    <a:srgbClr val="4BA779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6-BE58-4DDD-B6AA-AAB2DDB0955A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'Figur 1'!$I$2:$I$27</c:f>
              <c:numCache>
                <c:formatCode>General</c:formatCode>
                <c:ptCount val="26"/>
                <c:pt idx="25" formatCode="_-* #\ ##0_-;\-* #\ ##0_-;_-* &quot;-&quot;??_-;_-@_-">
                  <c:v>-14.6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BE58-4DDD-B6AA-AAB2DDB095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85964736"/>
        <c:axId val="1185963776"/>
      </c:lineChart>
      <c:catAx>
        <c:axId val="118596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nb-NO"/>
          </a:p>
        </c:txPr>
        <c:crossAx val="1185963776"/>
        <c:crosses val="autoZero"/>
        <c:auto val="1"/>
        <c:lblAlgn val="ctr"/>
        <c:lblOffset val="100"/>
        <c:noMultiLvlLbl val="0"/>
      </c:catAx>
      <c:valAx>
        <c:axId val="1185963776"/>
        <c:scaling>
          <c:orientation val="minMax"/>
          <c:max val="25"/>
          <c:min val="-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Kraftbalanse (TWh)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nb-NO"/>
          </a:p>
        </c:txPr>
        <c:crossAx val="1185964736"/>
        <c:crosses val="autoZero"/>
        <c:crossBetween val="between"/>
      </c:valAx>
      <c:spPr>
        <a:noFill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1.9945185185185194E-2"/>
          <c:y val="0.80832722222222209"/>
          <c:w val="0.95070203703703704"/>
          <c:h val="0.17050611111111111"/>
        </c:manualLayout>
      </c:layout>
      <c:overlay val="0"/>
    </c:legend>
    <c:plotVisOnly val="1"/>
    <c:dispBlanksAs val="span"/>
    <c:showDLblsOverMax val="0"/>
    <c:extLst/>
  </c:chart>
  <c:spPr>
    <a:solidFill>
      <a:schemeClr val="bg1"/>
    </a:solidFill>
    <a:ln>
      <a:noFill/>
    </a:ln>
  </c:spPr>
  <c:txPr>
    <a:bodyPr/>
    <a:lstStyle/>
    <a:p>
      <a:pPr>
        <a:defRPr sz="1000"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pattFill prst="wdUp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1C3D-4CE5-8725-BDCC8E2E324D}"/>
              </c:ext>
            </c:extLst>
          </c:dPt>
          <c:cat>
            <c:multiLvlStrRef>
              <c:f>'Figur 2'!$A$1:$B$11</c:f>
              <c:multiLvlStrCache>
                <c:ptCount val="11"/>
                <c:lvl>
                  <c:pt idx="0">
                    <c:v>Basis</c:v>
                  </c:pt>
                  <c:pt idx="1">
                    <c:v>Klimaplan</c:v>
                  </c:pt>
                  <c:pt idx="2">
                    <c:v>Klimatiltak</c:v>
                  </c:pt>
                  <c:pt idx="3">
                    <c:v>Datasenter</c:v>
                  </c:pt>
                  <c:pt idx="4">
                    <c:v>Datasenter klimaplan</c:v>
                  </c:pt>
                  <c:pt idx="5">
                    <c:v>Høy datasenter</c:v>
                  </c:pt>
                  <c:pt idx="6">
                    <c:v>Nullvekst havvind</c:v>
                  </c:pt>
                  <c:pt idx="7">
                    <c:v>Nullvekst landvind</c:v>
                  </c:pt>
                  <c:pt idx="8">
                    <c:v>Nullvekst vind</c:v>
                  </c:pt>
                  <c:pt idx="9">
                    <c:v>Høyere forbruk, nullvekst vind</c:v>
                  </c:pt>
                  <c:pt idx="10">
                    <c:v>Høy data-senter, 
nullvekst vind</c:v>
                  </c:pt>
                </c:lvl>
                <c:lvl>
                  <c:pt idx="1">
                    <c:v>Klimatiltak</c:v>
                  </c:pt>
                  <c:pt idx="3">
                    <c:v>Datasenter</c:v>
                  </c:pt>
                  <c:pt idx="6">
                    <c:v>Vindkraft</c:v>
                  </c:pt>
                </c:lvl>
              </c:multiLvlStrCache>
            </c:multiLvlStrRef>
          </c:cat>
          <c:val>
            <c:numRef>
              <c:f>'Figur 2'!$C$1:$C$11</c:f>
              <c:numCache>
                <c:formatCode>0</c:formatCode>
                <c:ptCount val="11"/>
                <c:pt idx="0">
                  <c:v>19.626616523389917</c:v>
                </c:pt>
                <c:pt idx="1">
                  <c:v>16.079999999999998</c:v>
                </c:pt>
                <c:pt idx="2">
                  <c:v>4.4627216871148931</c:v>
                </c:pt>
                <c:pt idx="3">
                  <c:v>14.311955045585421</c:v>
                </c:pt>
                <c:pt idx="4">
                  <c:v>10.75</c:v>
                </c:pt>
                <c:pt idx="5">
                  <c:v>3.3</c:v>
                </c:pt>
                <c:pt idx="6">
                  <c:v>11.43</c:v>
                </c:pt>
                <c:pt idx="7">
                  <c:v>13.91</c:v>
                </c:pt>
                <c:pt idx="8">
                  <c:v>5.4999999999999982</c:v>
                </c:pt>
                <c:pt idx="9">
                  <c:v>-3.52</c:v>
                </c:pt>
                <c:pt idx="10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C-4753-AD69-E1B040BAF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1441071"/>
        <c:axId val="543763631"/>
      </c:barChart>
      <c:catAx>
        <c:axId val="681441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3763631"/>
        <c:crosses val="autoZero"/>
        <c:auto val="1"/>
        <c:lblAlgn val="ctr"/>
        <c:lblOffset val="100"/>
        <c:noMultiLvlLbl val="0"/>
      </c:catAx>
      <c:valAx>
        <c:axId val="543763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/>
                  <a:t>Kraftbalanse (TWh)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144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 3'!$B$1</c:f>
              <c:strCache>
                <c:ptCount val="1"/>
                <c:pt idx="0">
                  <c:v>Basis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 3'!$A$2:$A$31</c:f>
              <c:numCache>
                <c:formatCode>General</c:formatCod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numCache>
            </c:numRef>
          </c:cat>
          <c:val>
            <c:numRef>
              <c:f>'Figur 3'!$B$2:$B$31</c:f>
              <c:numCache>
                <c:formatCode>_ * #\ ##0_ ;_ * \-#\ ##0_ ;_ * "-"??_ ;_ @_ </c:formatCode>
                <c:ptCount val="30"/>
                <c:pt idx="0">
                  <c:v>7.1599999999999984</c:v>
                </c:pt>
                <c:pt idx="1">
                  <c:v>20.83</c:v>
                </c:pt>
                <c:pt idx="2">
                  <c:v>23.409999999999997</c:v>
                </c:pt>
                <c:pt idx="3">
                  <c:v>12.709999999999999</c:v>
                </c:pt>
                <c:pt idx="4">
                  <c:v>25.05</c:v>
                </c:pt>
                <c:pt idx="5">
                  <c:v>-7.3499999999999988</c:v>
                </c:pt>
                <c:pt idx="6">
                  <c:v>17.89</c:v>
                </c:pt>
                <c:pt idx="7">
                  <c:v>13.78</c:v>
                </c:pt>
                <c:pt idx="8">
                  <c:v>22.65</c:v>
                </c:pt>
                <c:pt idx="9">
                  <c:v>31.76</c:v>
                </c:pt>
                <c:pt idx="10">
                  <c:v>20.770000000000003</c:v>
                </c:pt>
                <c:pt idx="11">
                  <c:v>15.23</c:v>
                </c:pt>
                <c:pt idx="12">
                  <c:v>0.88000000000000078</c:v>
                </c:pt>
                <c:pt idx="13">
                  <c:v>9.69</c:v>
                </c:pt>
                <c:pt idx="14">
                  <c:v>27.729999999999997</c:v>
                </c:pt>
                <c:pt idx="15">
                  <c:v>7.9999999999999982</c:v>
                </c:pt>
                <c:pt idx="16">
                  <c:v>35.92</c:v>
                </c:pt>
                <c:pt idx="17">
                  <c:v>31.810000000000002</c:v>
                </c:pt>
                <c:pt idx="18">
                  <c:v>24.27</c:v>
                </c:pt>
                <c:pt idx="19">
                  <c:v>-5.58</c:v>
                </c:pt>
                <c:pt idx="20">
                  <c:v>15.14</c:v>
                </c:pt>
                <c:pt idx="21">
                  <c:v>36.590000000000003</c:v>
                </c:pt>
                <c:pt idx="22">
                  <c:v>18.419999999999998</c:v>
                </c:pt>
                <c:pt idx="23">
                  <c:v>31.740000000000002</c:v>
                </c:pt>
                <c:pt idx="24">
                  <c:v>18.329999999999998</c:v>
                </c:pt>
                <c:pt idx="25">
                  <c:v>38.379999999999995</c:v>
                </c:pt>
                <c:pt idx="26">
                  <c:v>25.01</c:v>
                </c:pt>
                <c:pt idx="27">
                  <c:v>29.66</c:v>
                </c:pt>
                <c:pt idx="28">
                  <c:v>13.940000000000001</c:v>
                </c:pt>
                <c:pt idx="29">
                  <c:v>24.959999999999997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C-44CE-9FD1-976382AEE09F}"/>
            </c:ext>
          </c:extLst>
        </c:ser>
        <c:ser>
          <c:idx val="1"/>
          <c:order val="1"/>
          <c:tx>
            <c:strRef>
              <c:f>'Figur 3'!$C$1</c:f>
              <c:strCache>
                <c:ptCount val="1"/>
                <c:pt idx="0">
                  <c:v>Høyere forbruk, nullvekst vind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 3'!$A$2:$A$31</c:f>
              <c:numCache>
                <c:formatCode>General</c:formatCod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numCache>
            </c:numRef>
          </c:cat>
          <c:val>
            <c:numRef>
              <c:f>'Figur 3'!$C$2:$C$31</c:f>
              <c:numCache>
                <c:formatCode>_ * #\ ##0_ ;_ * \-#\ ##0_ ;_ * "-"??_ ;_ @_ </c:formatCode>
                <c:ptCount val="30"/>
                <c:pt idx="0">
                  <c:v>-16.79</c:v>
                </c:pt>
                <c:pt idx="1">
                  <c:v>0.92000000000000171</c:v>
                </c:pt>
                <c:pt idx="2">
                  <c:v>-1.6000000000000014</c:v>
                </c:pt>
                <c:pt idx="3">
                  <c:v>-13.410000000000002</c:v>
                </c:pt>
                <c:pt idx="4">
                  <c:v>5.07</c:v>
                </c:pt>
                <c:pt idx="5">
                  <c:v>-36.660000000000004</c:v>
                </c:pt>
                <c:pt idx="6">
                  <c:v>-4.3499999999999979</c:v>
                </c:pt>
                <c:pt idx="7">
                  <c:v>-9.92</c:v>
                </c:pt>
                <c:pt idx="8">
                  <c:v>-2.4800000000000004</c:v>
                </c:pt>
                <c:pt idx="9">
                  <c:v>14.040000000000003</c:v>
                </c:pt>
                <c:pt idx="10">
                  <c:v>-3.8999999999999986</c:v>
                </c:pt>
                <c:pt idx="11">
                  <c:v>-9.5300000000000011</c:v>
                </c:pt>
                <c:pt idx="12">
                  <c:v>-23.94</c:v>
                </c:pt>
                <c:pt idx="13">
                  <c:v>-13.84</c:v>
                </c:pt>
                <c:pt idx="14">
                  <c:v>9.8499999999999979</c:v>
                </c:pt>
                <c:pt idx="15">
                  <c:v>-19.119999999999997</c:v>
                </c:pt>
                <c:pt idx="16">
                  <c:v>18.04</c:v>
                </c:pt>
                <c:pt idx="17">
                  <c:v>8.4100000000000037</c:v>
                </c:pt>
                <c:pt idx="18">
                  <c:v>-3.879999999999999</c:v>
                </c:pt>
                <c:pt idx="19">
                  <c:v>-29.900000000000002</c:v>
                </c:pt>
                <c:pt idx="20">
                  <c:v>-4.0799999999999983</c:v>
                </c:pt>
                <c:pt idx="21">
                  <c:v>16.680000000000003</c:v>
                </c:pt>
                <c:pt idx="22">
                  <c:v>-10.38</c:v>
                </c:pt>
                <c:pt idx="23">
                  <c:v>7.8500000000000014</c:v>
                </c:pt>
                <c:pt idx="24">
                  <c:v>0.66000000000000014</c:v>
                </c:pt>
                <c:pt idx="25">
                  <c:v>11.009999999999998</c:v>
                </c:pt>
                <c:pt idx="26">
                  <c:v>4.4800000000000004</c:v>
                </c:pt>
                <c:pt idx="27">
                  <c:v>2.5199999999999996</c:v>
                </c:pt>
                <c:pt idx="28">
                  <c:v>-10.53</c:v>
                </c:pt>
                <c:pt idx="29">
                  <c:v>9.1899999999999977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9C-44CE-9FD1-976382AEE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7856639"/>
        <c:axId val="1509791023"/>
      </c:lineChart>
      <c:catAx>
        <c:axId val="10578566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Modellert værår (1991-2020)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509791023"/>
        <c:crosses val="autoZero"/>
        <c:auto val="1"/>
        <c:lblAlgn val="ctr"/>
        <c:lblOffset val="100"/>
        <c:noMultiLvlLbl val="0"/>
      </c:catAx>
      <c:valAx>
        <c:axId val="1509791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Netto eksport (TWh)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57856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 4'!$C$1</c:f>
              <c:strCache>
                <c:ptCount val="1"/>
                <c:pt idx="0">
                  <c:v>Basis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 4'!$A$2:$B$6</c:f>
              <c:multiLvlStrCache>
                <c:ptCount val="5"/>
                <c:lvl>
                  <c:pt idx="0">
                    <c:v>NO1</c:v>
                  </c:pt>
                  <c:pt idx="1">
                    <c:v>NO2</c:v>
                  </c:pt>
                  <c:pt idx="2">
                    <c:v>NO5</c:v>
                  </c:pt>
                  <c:pt idx="3">
                    <c:v>NO3</c:v>
                  </c:pt>
                  <c:pt idx="4">
                    <c:v>NO4</c:v>
                  </c:pt>
                </c:lvl>
                <c:lvl>
                  <c:pt idx="0">
                    <c:v>Sørlige Norge</c:v>
                  </c:pt>
                  <c:pt idx="3">
                    <c:v>Midt- og Nord-Norge</c:v>
                  </c:pt>
                </c:lvl>
              </c:multiLvlStrCache>
            </c:multiLvlStrRef>
          </c:cat>
          <c:val>
            <c:numRef>
              <c:f>'Figur 4'!$C$2:$C$6</c:f>
              <c:numCache>
                <c:formatCode>0</c:formatCode>
                <c:ptCount val="5"/>
                <c:pt idx="0">
                  <c:v>-18.510000000000002</c:v>
                </c:pt>
                <c:pt idx="1">
                  <c:v>20.89</c:v>
                </c:pt>
                <c:pt idx="2">
                  <c:v>13.34</c:v>
                </c:pt>
                <c:pt idx="3">
                  <c:v>-4.07</c:v>
                </c:pt>
                <c:pt idx="4">
                  <c:v>7.98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56-4E13-8E60-008DE56AA514}"/>
            </c:ext>
          </c:extLst>
        </c:ser>
        <c:ser>
          <c:idx val="1"/>
          <c:order val="1"/>
          <c:tx>
            <c:strRef>
              <c:f>'Figur 4'!$D$1</c:f>
              <c:strCache>
                <c:ptCount val="1"/>
                <c:pt idx="0">
                  <c:v>Klimatiltak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 4'!$A$2:$B$6</c:f>
              <c:multiLvlStrCache>
                <c:ptCount val="5"/>
                <c:lvl>
                  <c:pt idx="0">
                    <c:v>NO1</c:v>
                  </c:pt>
                  <c:pt idx="1">
                    <c:v>NO2</c:v>
                  </c:pt>
                  <c:pt idx="2">
                    <c:v>NO5</c:v>
                  </c:pt>
                  <c:pt idx="3">
                    <c:v>NO3</c:v>
                  </c:pt>
                  <c:pt idx="4">
                    <c:v>NO4</c:v>
                  </c:pt>
                </c:lvl>
                <c:lvl>
                  <c:pt idx="0">
                    <c:v>Sørlige Norge</c:v>
                  </c:pt>
                  <c:pt idx="3">
                    <c:v>Midt- og Nord-Norge</c:v>
                  </c:pt>
                </c:lvl>
              </c:multiLvlStrCache>
            </c:multiLvlStrRef>
          </c:cat>
          <c:val>
            <c:numRef>
              <c:f>'Figur 4'!$D$2:$D$6</c:f>
              <c:numCache>
                <c:formatCode>0</c:formatCode>
                <c:ptCount val="5"/>
                <c:pt idx="0">
                  <c:v>-20.32</c:v>
                </c:pt>
                <c:pt idx="1">
                  <c:v>17.27</c:v>
                </c:pt>
                <c:pt idx="2">
                  <c:v>9.7100000000000009</c:v>
                </c:pt>
                <c:pt idx="3">
                  <c:v>-6.7</c:v>
                </c:pt>
                <c:pt idx="4">
                  <c:v>4.45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56-4E13-8E60-008DE56AA514}"/>
            </c:ext>
          </c:extLst>
        </c:ser>
        <c:ser>
          <c:idx val="2"/>
          <c:order val="2"/>
          <c:tx>
            <c:strRef>
              <c:f>'Figur 4'!$E$1</c:f>
              <c:strCache>
                <c:ptCount val="1"/>
                <c:pt idx="0">
                  <c:v>Høy datasenter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 4'!$A$2:$B$6</c:f>
              <c:multiLvlStrCache>
                <c:ptCount val="5"/>
                <c:lvl>
                  <c:pt idx="0">
                    <c:v>NO1</c:v>
                  </c:pt>
                  <c:pt idx="1">
                    <c:v>NO2</c:v>
                  </c:pt>
                  <c:pt idx="2">
                    <c:v>NO5</c:v>
                  </c:pt>
                  <c:pt idx="3">
                    <c:v>NO3</c:v>
                  </c:pt>
                  <c:pt idx="4">
                    <c:v>NO4</c:v>
                  </c:pt>
                </c:lvl>
                <c:lvl>
                  <c:pt idx="0">
                    <c:v>Sørlige Norge</c:v>
                  </c:pt>
                  <c:pt idx="3">
                    <c:v>Midt- og Nord-Norge</c:v>
                  </c:pt>
                </c:lvl>
              </c:multiLvlStrCache>
            </c:multiLvlStrRef>
          </c:cat>
          <c:val>
            <c:numRef>
              <c:f>'Figur 4'!$E$2:$E$6</c:f>
              <c:numCache>
                <c:formatCode>0</c:formatCode>
                <c:ptCount val="5"/>
                <c:pt idx="0">
                  <c:v>-21.99</c:v>
                </c:pt>
                <c:pt idx="1">
                  <c:v>11.97</c:v>
                </c:pt>
                <c:pt idx="2">
                  <c:v>14.26</c:v>
                </c:pt>
                <c:pt idx="3">
                  <c:v>-5.4</c:v>
                </c:pt>
                <c:pt idx="4">
                  <c:v>4.51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56-4E13-8E60-008DE56AA514}"/>
            </c:ext>
          </c:extLst>
        </c:ser>
        <c:ser>
          <c:idx val="3"/>
          <c:order val="3"/>
          <c:tx>
            <c:strRef>
              <c:f>'Figur 4'!$F$1</c:f>
              <c:strCache>
                <c:ptCount val="1"/>
                <c:pt idx="0">
                  <c:v>Nullvekst vind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 4'!$A$2:$B$6</c:f>
              <c:multiLvlStrCache>
                <c:ptCount val="5"/>
                <c:lvl>
                  <c:pt idx="0">
                    <c:v>NO1</c:v>
                  </c:pt>
                  <c:pt idx="1">
                    <c:v>NO2</c:v>
                  </c:pt>
                  <c:pt idx="2">
                    <c:v>NO5</c:v>
                  </c:pt>
                  <c:pt idx="3">
                    <c:v>NO3</c:v>
                  </c:pt>
                  <c:pt idx="4">
                    <c:v>NO4</c:v>
                  </c:pt>
                </c:lvl>
                <c:lvl>
                  <c:pt idx="0">
                    <c:v>Sørlige Norge</c:v>
                  </c:pt>
                  <c:pt idx="3">
                    <c:v>Midt- og Nord-Norge</c:v>
                  </c:pt>
                </c:lvl>
              </c:multiLvlStrCache>
            </c:multiLvlStrRef>
          </c:cat>
          <c:val>
            <c:numRef>
              <c:f>'Figur 4'!$F$2:$F$6</c:f>
              <c:numCache>
                <c:formatCode>0</c:formatCode>
                <c:ptCount val="5"/>
                <c:pt idx="0">
                  <c:v>-18.79</c:v>
                </c:pt>
                <c:pt idx="1">
                  <c:v>10.87</c:v>
                </c:pt>
                <c:pt idx="2">
                  <c:v>13.5</c:v>
                </c:pt>
                <c:pt idx="3">
                  <c:v>-5.36</c:v>
                </c:pt>
                <c:pt idx="4">
                  <c:v>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56-4E13-8E60-008DE56AA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191487"/>
        <c:axId val="2048195535"/>
      </c:barChart>
      <c:catAx>
        <c:axId val="8319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48195535"/>
        <c:crosses val="autoZero"/>
        <c:auto val="1"/>
        <c:lblAlgn val="ctr"/>
        <c:lblOffset val="100"/>
        <c:noMultiLvlLbl val="0"/>
      </c:catAx>
      <c:valAx>
        <c:axId val="20481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Kraftbalanse (TWh)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319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82447383704608"/>
          <c:y val="3.1705655564251957E-2"/>
          <c:w val="0.88271659131703883"/>
          <c:h val="0.73735642199654616"/>
        </c:manualLayout>
      </c:layout>
      <c:areaChart>
        <c:grouping val="standard"/>
        <c:varyColors val="0"/>
        <c:ser>
          <c:idx val="4"/>
          <c:order val="1"/>
          <c:tx>
            <c:strRef>
              <c:f>'Figur 5'!$E$1</c:f>
              <c:strCache>
                <c:ptCount val="1"/>
                <c:pt idx="0">
                  <c:v>Utfallsrom for kraftpris</c:v>
                </c:pt>
              </c:strCache>
            </c:strRef>
          </c:tx>
          <c:spPr>
            <a:gradFill>
              <a:gsLst>
                <a:gs pos="37000">
                  <a:schemeClr val="bg1">
                    <a:alpha val="38000"/>
                  </a:schemeClr>
                </a:gs>
                <a:gs pos="100000">
                  <a:srgbClr val="89CDAB"/>
                </a:gs>
              </a:gsLst>
              <a:lin ang="0" scaled="1"/>
            </a:gradFill>
            <a:ln>
              <a:noFill/>
            </a:ln>
            <a:effectLst/>
          </c:spPr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5'!$E$2:$E$27</c:f>
              <c:numCache>
                <c:formatCode>0</c:formatCode>
                <c:ptCount val="26"/>
                <c:pt idx="15">
                  <c:v>76.110006404028013</c:v>
                </c:pt>
                <c:pt idx="16">
                  <c:v>76.224005763625215</c:v>
                </c:pt>
                <c:pt idx="17">
                  <c:v>76.338005123222416</c:v>
                </c:pt>
                <c:pt idx="18">
                  <c:v>76.452004482819618</c:v>
                </c:pt>
                <c:pt idx="19">
                  <c:v>76.566003842416819</c:v>
                </c:pt>
                <c:pt idx="20">
                  <c:v>76.680003202014021</c:v>
                </c:pt>
                <c:pt idx="21">
                  <c:v>76.794002561611222</c:v>
                </c:pt>
                <c:pt idx="22">
                  <c:v>76.908001921208424</c:v>
                </c:pt>
                <c:pt idx="23">
                  <c:v>77.022001280805625</c:v>
                </c:pt>
                <c:pt idx="24">
                  <c:v>77.136000640402827</c:v>
                </c:pt>
                <c:pt idx="25">
                  <c:v>77.25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FAE-4B65-A2E1-6637CCA0E143}"/>
            </c:ext>
          </c:extLst>
        </c:ser>
        <c:ser>
          <c:idx val="5"/>
          <c:order val="2"/>
          <c:tx>
            <c:strRef>
              <c:f>'Figur 5'!$F$1</c:f>
              <c:strCache>
                <c:ptCount val="1"/>
                <c:pt idx="0">
                  <c:v>(Hjelpeserie)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5'!$F$2:$F$27</c:f>
              <c:numCache>
                <c:formatCode>0</c:formatCode>
                <c:ptCount val="26"/>
                <c:pt idx="15">
                  <c:v>76.110006404028013</c:v>
                </c:pt>
                <c:pt idx="16">
                  <c:v>73.923005763625213</c:v>
                </c:pt>
                <c:pt idx="17">
                  <c:v>71.736005123222412</c:v>
                </c:pt>
                <c:pt idx="18">
                  <c:v>69.549004482819612</c:v>
                </c:pt>
                <c:pt idx="19">
                  <c:v>67.362003842416811</c:v>
                </c:pt>
                <c:pt idx="20">
                  <c:v>65.175003202014011</c:v>
                </c:pt>
                <c:pt idx="21">
                  <c:v>62.988002561611211</c:v>
                </c:pt>
                <c:pt idx="22">
                  <c:v>60.80100192120841</c:v>
                </c:pt>
                <c:pt idx="23">
                  <c:v>58.61400128080561</c:v>
                </c:pt>
                <c:pt idx="24">
                  <c:v>56.427000640402809</c:v>
                </c:pt>
                <c:pt idx="25">
                  <c:v>54.24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AFAE-4B65-A2E1-6637CCA0E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4094287"/>
        <c:axId val="1394094767"/>
        <c:extLst/>
      </c:areaChart>
      <c:lineChart>
        <c:grouping val="standard"/>
        <c:varyColors val="0"/>
        <c:ser>
          <c:idx val="0"/>
          <c:order val="0"/>
          <c:tx>
            <c:strRef>
              <c:f>'Figur 5'!$B$1</c:f>
              <c:strCache>
                <c:ptCount val="1"/>
                <c:pt idx="0">
                  <c:v>Historisk  kraftpris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5'!$B$2:$B$27</c:f>
              <c:numCache>
                <c:formatCode>0</c:formatCode>
                <c:ptCount val="26"/>
                <c:pt idx="0">
                  <c:v>44.152732619280961</c:v>
                </c:pt>
                <c:pt idx="1">
                  <c:v>36.683760975152182</c:v>
                </c:pt>
                <c:pt idx="2">
                  <c:v>22.473974183083673</c:v>
                </c:pt>
                <c:pt idx="3">
                  <c:v>28.965885093092009</c:v>
                </c:pt>
                <c:pt idx="4">
                  <c:v>23.10554918329802</c:v>
                </c:pt>
                <c:pt idx="5">
                  <c:v>23.318374884998075</c:v>
                </c:pt>
                <c:pt idx="6">
                  <c:v>30.079899754475036</c:v>
                </c:pt>
                <c:pt idx="7">
                  <c:v>32.641376017866797</c:v>
                </c:pt>
                <c:pt idx="8">
                  <c:v>49.977958140336156</c:v>
                </c:pt>
                <c:pt idx="9">
                  <c:v>44.921959620907856</c:v>
                </c:pt>
                <c:pt idx="10">
                  <c:v>11.247497766898253</c:v>
                </c:pt>
                <c:pt idx="11">
                  <c:v>70.331520965108297</c:v>
                </c:pt>
                <c:pt idx="12">
                  <c:v>151.44702894860163</c:v>
                </c:pt>
                <c:pt idx="13">
                  <c:v>67.527477415542094</c:v>
                </c:pt>
                <c:pt idx="14">
                  <c:v>43.391190543431904</c:v>
                </c:pt>
                <c:pt idx="15">
                  <c:v>47.852814147456193</c:v>
                </c:pt>
                <c:pt idx="16">
                  <c:v>94.191499168044615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E-4B65-A2E1-6637CCA0E143}"/>
            </c:ext>
          </c:extLst>
        </c:ser>
        <c:ser>
          <c:idx val="7"/>
          <c:order val="3"/>
          <c:tx>
            <c:strRef>
              <c:f>'Figur 5'!$G$1</c:f>
              <c:strCache>
                <c:ptCount val="1"/>
                <c:pt idx="0">
                  <c:v>5 års glidende gjennomsnitt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5'!$G$2:$G$27</c:f>
              <c:numCache>
                <c:formatCode>0</c:formatCode>
                <c:ptCount val="26"/>
                <c:pt idx="0">
                  <c:v>36.413986269900548</c:v>
                </c:pt>
                <c:pt idx="1">
                  <c:v>34.901905891286155</c:v>
                </c:pt>
                <c:pt idx="2">
                  <c:v>34.587271277598468</c:v>
                </c:pt>
                <c:pt idx="3">
                  <c:v>32.75438678542227</c:v>
                </c:pt>
                <c:pt idx="4">
                  <c:v>31.076380410781365</c:v>
                </c:pt>
                <c:pt idx="5">
                  <c:v>26.909508863924792</c:v>
                </c:pt>
                <c:pt idx="6">
                  <c:v>25.588736619789366</c:v>
                </c:pt>
                <c:pt idx="7">
                  <c:v>27.622216986745986</c:v>
                </c:pt>
                <c:pt idx="8">
                  <c:v>31.82463159619482</c:v>
                </c:pt>
                <c:pt idx="9">
                  <c:v>36.187913683716786</c:v>
                </c:pt>
                <c:pt idx="10">
                  <c:v>33.773738260096813</c:v>
                </c:pt>
                <c:pt idx="11">
                  <c:v>41.82406250222347</c:v>
                </c:pt>
                <c:pt idx="12">
                  <c:v>65.585193088370445</c:v>
                </c:pt>
                <c:pt idx="13">
                  <c:v>69.095096943411619</c:v>
                </c:pt>
                <c:pt idx="14">
                  <c:v>68.78894312791644</c:v>
                </c:pt>
                <c:pt idx="15">
                  <c:v>76.110006404028013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AE-4B65-A2E1-6637CCA0E143}"/>
            </c:ext>
          </c:extLst>
        </c:ser>
        <c:ser>
          <c:idx val="8"/>
          <c:order val="4"/>
          <c:tx>
            <c:strRef>
              <c:f>'Figur 5'!$H$1</c:f>
              <c:strCache>
                <c:ptCount val="1"/>
                <c:pt idx="0">
                  <c:v>Gasspris, TTF (EUR/MWh)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5'!$H$2:$H$27</c:f>
              <c:numCache>
                <c:formatCode>0</c:formatCode>
                <c:ptCount val="26"/>
                <c:pt idx="5">
                  <c:v>19.736388888888879</c:v>
                </c:pt>
                <c:pt idx="6">
                  <c:v>14.085375494071149</c:v>
                </c:pt>
                <c:pt idx="7">
                  <c:v>17.273665338645408</c:v>
                </c:pt>
                <c:pt idx="8">
                  <c:v>22.232643678160912</c:v>
                </c:pt>
                <c:pt idx="9">
                  <c:v>14.588352490421453</c:v>
                </c:pt>
                <c:pt idx="10">
                  <c:v>9.6196183206106873</c:v>
                </c:pt>
                <c:pt idx="11">
                  <c:v>47.468620689655175</c:v>
                </c:pt>
                <c:pt idx="12">
                  <c:v>132.6890384615385</c:v>
                </c:pt>
                <c:pt idx="13">
                  <c:v>41.265461538461537</c:v>
                </c:pt>
                <c:pt idx="14">
                  <c:v>34.550280000000001</c:v>
                </c:pt>
                <c:pt idx="15">
                  <c:v>36.237923076923067</c:v>
                </c:pt>
                <c:pt idx="16">
                  <c:v>49.608921465968599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AE-4B65-A2E1-6637CCA0E143}"/>
            </c:ext>
          </c:extLst>
        </c:ser>
        <c:ser>
          <c:idx val="3"/>
          <c:order val="5"/>
          <c:tx>
            <c:strRef>
              <c:f>'Figur 5'!$I$1</c:f>
              <c:strCache>
                <c:ptCount val="1"/>
                <c:pt idx="0">
                  <c:v>Gasspris, framskrivning (EUR/MWh)</c:v>
                </c:pt>
              </c:strCache>
            </c:strRef>
          </c:tx>
          <c:spPr>
            <a:ln w="28575" cap="rnd">
              <a:solidFill>
                <a:schemeClr val="accent1">
                  <a:lumMod val="40000"/>
                  <a:lumOff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5'!$I$2:$I$27</c:f>
              <c:numCache>
                <c:formatCode>0</c:formatCode>
                <c:ptCount val="26"/>
                <c:pt idx="16">
                  <c:v>50</c:v>
                </c:pt>
                <c:pt idx="17">
                  <c:v>46.771689242732165</c:v>
                </c:pt>
                <c:pt idx="18">
                  <c:v>43.934457019495731</c:v>
                </c:pt>
                <c:pt idx="19">
                  <c:v>41.097224796259297</c:v>
                </c:pt>
                <c:pt idx="20">
                  <c:v>38.259992573022863</c:v>
                </c:pt>
                <c:pt idx="21">
                  <c:v>35.422760349786429</c:v>
                </c:pt>
                <c:pt idx="22">
                  <c:v>32.585528126549995</c:v>
                </c:pt>
                <c:pt idx="23">
                  <c:v>29.748295903313561</c:v>
                </c:pt>
                <c:pt idx="24">
                  <c:v>26.911063680077127</c:v>
                </c:pt>
                <c:pt idx="25">
                  <c:v>24.073831456840701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AE-4B65-A2E1-6637CCA0E143}"/>
            </c:ext>
          </c:extLst>
        </c:ser>
        <c:ser>
          <c:idx val="1"/>
          <c:order val="6"/>
          <c:tx>
            <c:strRef>
              <c:f>'Figur 5'!$C$1</c:f>
              <c:strCache>
                <c:ptCount val="1"/>
                <c:pt idx="0">
                  <c:v>"Basis"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rgbClr val="4BA779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25"/>
            <c:marker>
              <c:symbol val="dash"/>
              <c:size val="5"/>
              <c:spPr>
                <a:solidFill>
                  <a:srgbClr val="4BA779"/>
                </a:solidFill>
                <a:ln w="9525">
                  <a:solidFill>
                    <a:srgbClr val="4BA779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99C-4A15-A8B9-1D78A09DEF42}"/>
              </c:ext>
            </c:extLst>
          </c:dPt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5'!$C$2:$C$27</c:f>
              <c:numCache>
                <c:formatCode>0</c:formatCode>
                <c:ptCount val="26"/>
                <c:pt idx="25">
                  <c:v>54.24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FAE-4B65-A2E1-6637CCA0E143}"/>
            </c:ext>
          </c:extLst>
        </c:ser>
        <c:ser>
          <c:idx val="2"/>
          <c:order val="7"/>
          <c:tx>
            <c:strRef>
              <c:f>'Figur 5'!$D$1</c:f>
              <c:strCache>
                <c:ptCount val="1"/>
                <c:pt idx="0">
                  <c:v>"Høyere forbruk, nullvekst vind"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25"/>
            <c:marker>
              <c:symbol val="diamond"/>
              <c:size val="5"/>
              <c:spPr>
                <a:solidFill>
                  <a:srgbClr val="4BA779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99C-4A15-A8B9-1D78A09DEF42}"/>
              </c:ext>
            </c:extLst>
          </c:dPt>
          <c:cat>
            <c:numRef>
              <c:f>'Figur 5'!$A$2:$A$27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'Figur 5'!$D$2:$D$27</c:f>
              <c:numCache>
                <c:formatCode>0</c:formatCode>
                <c:ptCount val="26"/>
                <c:pt idx="25">
                  <c:v>77.25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FAE-4B65-A2E1-6637CCA0E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094287"/>
        <c:axId val="1394094767"/>
        <c:extLst/>
      </c:lineChart>
      <c:catAx>
        <c:axId val="1394094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94094767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39409476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Pris (øre/kWh)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94094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9.237504775760999E-2"/>
          <c:y val="0.84184222222222227"/>
          <c:w val="0.88481495913652719"/>
          <c:h val="0.147329722222222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6'!$C$1</c:f>
              <c:strCache>
                <c:ptCount val="1"/>
                <c:pt idx="0">
                  <c:v>Basis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 6'!$A$2:$B$21</c:f>
              <c:multiLvlStrCache>
                <c:ptCount val="20"/>
                <c:lvl>
                  <c:pt idx="1">
                    <c:v>NO1</c:v>
                  </c:pt>
                  <c:pt idx="5">
                    <c:v>NO2</c:v>
                  </c:pt>
                  <c:pt idx="9">
                    <c:v>NO5</c:v>
                  </c:pt>
                  <c:pt idx="13">
                    <c:v>NO3</c:v>
                  </c:pt>
                  <c:pt idx="17">
                    <c:v>NO4</c:v>
                  </c:pt>
                </c:lvl>
                <c:lvl>
                  <c:pt idx="0">
                    <c:v>Sørlige Norge</c:v>
                  </c:pt>
                  <c:pt idx="12">
                    <c:v>Midt- og Nord-Norge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'Figur 6'!$C$2:$C$21</c:f>
              <c:numCache>
                <c:formatCode>_ * #\ ##0_ ;_ * \-#\ ##0_ ;_ * "-"??_ ;_ @_ </c:formatCode>
                <c:ptCount val="20"/>
                <c:pt idx="0">
                  <c:v>56.60191165746442</c:v>
                </c:pt>
                <c:pt idx="1">
                  <c:v>56.60191165746442</c:v>
                </c:pt>
                <c:pt idx="2">
                  <c:v>56.60191165746442</c:v>
                </c:pt>
                <c:pt idx="4">
                  <c:v>57.074865248904082</c:v>
                </c:pt>
                <c:pt idx="5">
                  <c:v>57.074865248904082</c:v>
                </c:pt>
                <c:pt idx="6">
                  <c:v>57.074865248904082</c:v>
                </c:pt>
                <c:pt idx="8">
                  <c:v>56.414479918334301</c:v>
                </c:pt>
                <c:pt idx="9">
                  <c:v>56.414479918334301</c:v>
                </c:pt>
                <c:pt idx="10">
                  <c:v>56.414479918334301</c:v>
                </c:pt>
                <c:pt idx="12">
                  <c:v>51.030342987487643</c:v>
                </c:pt>
                <c:pt idx="13">
                  <c:v>51.030342987487643</c:v>
                </c:pt>
                <c:pt idx="14">
                  <c:v>51.030342987487643</c:v>
                </c:pt>
                <c:pt idx="16">
                  <c:v>49.228787853173699</c:v>
                </c:pt>
                <c:pt idx="17">
                  <c:v>49.228787853173699</c:v>
                </c:pt>
                <c:pt idx="18">
                  <c:v>49.228787853173699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9-4D24-B967-270FA9FAF104}"/>
            </c:ext>
          </c:extLst>
        </c:ser>
        <c:ser>
          <c:idx val="1"/>
          <c:order val="1"/>
          <c:tx>
            <c:strRef>
              <c:f>'Figur 6'!$D$1</c:f>
              <c:strCache>
                <c:ptCount val="1"/>
                <c:pt idx="0">
                  <c:v>Klimaplan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 6'!$A$2:$B$21</c:f>
              <c:multiLvlStrCache>
                <c:ptCount val="20"/>
                <c:lvl>
                  <c:pt idx="1">
                    <c:v>NO1</c:v>
                  </c:pt>
                  <c:pt idx="5">
                    <c:v>NO2</c:v>
                  </c:pt>
                  <c:pt idx="9">
                    <c:v>NO5</c:v>
                  </c:pt>
                  <c:pt idx="13">
                    <c:v>NO3</c:v>
                  </c:pt>
                  <c:pt idx="17">
                    <c:v>NO4</c:v>
                  </c:pt>
                </c:lvl>
                <c:lvl>
                  <c:pt idx="0">
                    <c:v>Sørlige Norge</c:v>
                  </c:pt>
                  <c:pt idx="12">
                    <c:v>Midt- og Nord-Norge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'Figur 6'!$D$2:$D$21</c:f>
              <c:numCache>
                <c:formatCode>_ * #\ ##0_ ;_ * \-#\ ##0_ ;_ * "-"??_ ;_ @_ </c:formatCode>
                <c:ptCount val="20"/>
                <c:pt idx="1">
                  <c:v>3.8280883425355796</c:v>
                </c:pt>
                <c:pt idx="5">
                  <c:v>3.8251347510959164</c:v>
                </c:pt>
                <c:pt idx="9">
                  <c:v>4.0655200816656958</c:v>
                </c:pt>
                <c:pt idx="13">
                  <c:v>3.5896570125123546</c:v>
                </c:pt>
                <c:pt idx="17">
                  <c:v>3.831212146826303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79-4D24-B967-270FA9FAF104}"/>
            </c:ext>
          </c:extLst>
        </c:ser>
        <c:ser>
          <c:idx val="2"/>
          <c:order val="2"/>
          <c:tx>
            <c:strRef>
              <c:f>'Figur 6'!$E$1</c:f>
              <c:strCache>
                <c:ptCount val="1"/>
                <c:pt idx="0">
                  <c:v>Klimatiltak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 6'!$A$2:$B$21</c:f>
              <c:multiLvlStrCache>
                <c:ptCount val="20"/>
                <c:lvl>
                  <c:pt idx="1">
                    <c:v>NO1</c:v>
                  </c:pt>
                  <c:pt idx="5">
                    <c:v>NO2</c:v>
                  </c:pt>
                  <c:pt idx="9">
                    <c:v>NO5</c:v>
                  </c:pt>
                  <c:pt idx="13">
                    <c:v>NO3</c:v>
                  </c:pt>
                  <c:pt idx="17">
                    <c:v>NO4</c:v>
                  </c:pt>
                </c:lvl>
                <c:lvl>
                  <c:pt idx="0">
                    <c:v>Sørlige Norge</c:v>
                  </c:pt>
                  <c:pt idx="12">
                    <c:v>Midt- og Nord-Norge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'Figur 6'!$E$2:$E$21</c:f>
              <c:numCache>
                <c:formatCode>_ * #\ ##0_ ;_ * \-#\ ##0_ ;_ * "-"??_ ;_ @_ </c:formatCode>
                <c:ptCount val="20"/>
                <c:pt idx="2">
                  <c:v>14.383639825101149</c:v>
                </c:pt>
                <c:pt idx="6">
                  <c:v>14.657763648589885</c:v>
                </c:pt>
                <c:pt idx="10">
                  <c:v>15.805176586953657</c:v>
                </c:pt>
                <c:pt idx="14">
                  <c:v>17.424641922437857</c:v>
                </c:pt>
                <c:pt idx="18">
                  <c:v>17.840133914236787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79-4D24-B967-270FA9FAF104}"/>
            </c:ext>
          </c:extLst>
        </c:ser>
        <c:ser>
          <c:idx val="3"/>
          <c:order val="3"/>
          <c:tx>
            <c:strRef>
              <c:f>'Figur 6'!$F$1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\+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'Figur 6'!$A$2:$B$21</c:f>
              <c:multiLvlStrCache>
                <c:ptCount val="20"/>
                <c:lvl>
                  <c:pt idx="1">
                    <c:v>NO1</c:v>
                  </c:pt>
                  <c:pt idx="5">
                    <c:v>NO2</c:v>
                  </c:pt>
                  <c:pt idx="9">
                    <c:v>NO5</c:v>
                  </c:pt>
                  <c:pt idx="13">
                    <c:v>NO3</c:v>
                  </c:pt>
                  <c:pt idx="17">
                    <c:v>NO4</c:v>
                  </c:pt>
                </c:lvl>
                <c:lvl>
                  <c:pt idx="0">
                    <c:v>Sørlige Norge</c:v>
                  </c:pt>
                  <c:pt idx="12">
                    <c:v>Midt- og Nord-Norge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'Figur 6'!$F$2:$F$21</c:f>
              <c:numCache>
                <c:formatCode>_ * #\ ##0_ ;_ * \-#\ ##0_ ;_ * "-"??_ ;_ @_ </c:formatCode>
                <c:ptCount val="20"/>
                <c:pt idx="1">
                  <c:v>3.8280883425355796</c:v>
                </c:pt>
                <c:pt idx="2">
                  <c:v>14.383639825101149</c:v>
                </c:pt>
                <c:pt idx="5">
                  <c:v>3.8251347510959164</c:v>
                </c:pt>
                <c:pt idx="6">
                  <c:v>14.657763648589885</c:v>
                </c:pt>
                <c:pt idx="9">
                  <c:v>4.0655200816656958</c:v>
                </c:pt>
                <c:pt idx="10">
                  <c:v>15.805176586953657</c:v>
                </c:pt>
                <c:pt idx="13">
                  <c:v>3.5896570125123546</c:v>
                </c:pt>
                <c:pt idx="14">
                  <c:v>17.424641922437857</c:v>
                </c:pt>
                <c:pt idx="17">
                  <c:v>3.831212146826303</c:v>
                </c:pt>
                <c:pt idx="18">
                  <c:v>17.840133914236787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79-4D24-B967-270FA9FAF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0519199"/>
        <c:axId val="1964049455"/>
      </c:barChart>
      <c:catAx>
        <c:axId val="1050519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964049455"/>
        <c:crosses val="autoZero"/>
        <c:auto val="1"/>
        <c:lblAlgn val="ctr"/>
        <c:lblOffset val="100"/>
        <c:noMultiLvlLbl val="0"/>
      </c:catAx>
      <c:valAx>
        <c:axId val="1964049455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øre/kWh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50519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7'!$C$1</c:f>
              <c:strCache>
                <c:ptCount val="1"/>
                <c:pt idx="0">
                  <c:v> Basis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 7'!$A$2:$B$26</c:f>
              <c:multiLvlStrCache>
                <c:ptCount val="25"/>
                <c:lvl>
                  <c:pt idx="1">
                    <c:v>NO1</c:v>
                  </c:pt>
                  <c:pt idx="6">
                    <c:v>NO2</c:v>
                  </c:pt>
                  <c:pt idx="11">
                    <c:v>NO5</c:v>
                  </c:pt>
                  <c:pt idx="16">
                    <c:v>NO3</c:v>
                  </c:pt>
                  <c:pt idx="21">
                    <c:v>NO4</c:v>
                  </c:pt>
                </c:lvl>
                <c:lvl>
                  <c:pt idx="0">
                    <c:v>Sørlige Norge</c:v>
                  </c:pt>
                  <c:pt idx="15">
                    <c:v>Midt- og Nord-Norge</c:v>
                  </c:pt>
                  <c:pt idx="24">
                    <c:v>a</c:v>
                  </c:pt>
                </c:lvl>
              </c:multiLvlStrCache>
            </c:multiLvlStrRef>
          </c:cat>
          <c:val>
            <c:numRef>
              <c:f>'Figur 7'!$C$2:$C$26</c:f>
              <c:numCache>
                <c:formatCode>_ * #\ ##0_ ;_ * \-#\ ##0_ ;_ * "-"??_ ;_ @_ </c:formatCode>
                <c:ptCount val="25"/>
                <c:pt idx="0">
                  <c:v>56.60191165746442</c:v>
                </c:pt>
                <c:pt idx="1">
                  <c:v>56.60191165746442</c:v>
                </c:pt>
                <c:pt idx="2">
                  <c:v>56.60191165746442</c:v>
                </c:pt>
                <c:pt idx="3">
                  <c:v>56.601911657464399</c:v>
                </c:pt>
                <c:pt idx="5">
                  <c:v>57.074865248904082</c:v>
                </c:pt>
                <c:pt idx="6">
                  <c:v>57.074865248904082</c:v>
                </c:pt>
                <c:pt idx="7">
                  <c:v>57.074865248904082</c:v>
                </c:pt>
                <c:pt idx="8">
                  <c:v>57.074865248904104</c:v>
                </c:pt>
                <c:pt idx="10">
                  <c:v>56.414479918334301</c:v>
                </c:pt>
                <c:pt idx="11">
                  <c:v>56.414479918334301</c:v>
                </c:pt>
                <c:pt idx="12">
                  <c:v>56.414479918334301</c:v>
                </c:pt>
                <c:pt idx="13">
                  <c:v>56.414479918334301</c:v>
                </c:pt>
                <c:pt idx="15">
                  <c:v>51.030342987487643</c:v>
                </c:pt>
                <c:pt idx="16">
                  <c:v>51.030342987487643</c:v>
                </c:pt>
                <c:pt idx="17">
                  <c:v>51.030342987487643</c:v>
                </c:pt>
                <c:pt idx="18">
                  <c:v>51.0303429874876</c:v>
                </c:pt>
                <c:pt idx="20">
                  <c:v>49.228787853173699</c:v>
                </c:pt>
                <c:pt idx="21">
                  <c:v>49.228787853173699</c:v>
                </c:pt>
                <c:pt idx="22">
                  <c:v>49.228787853173699</c:v>
                </c:pt>
                <c:pt idx="23">
                  <c:v>49.228787853173699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26-4F26-864E-4FB7E17802CD}"/>
            </c:ext>
          </c:extLst>
        </c:ser>
        <c:ser>
          <c:idx val="1"/>
          <c:order val="1"/>
          <c:tx>
            <c:strRef>
              <c:f>'Figur 7'!$D$1</c:f>
              <c:strCache>
                <c:ptCount val="1"/>
                <c:pt idx="0">
                  <c:v> Datasenter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 7'!$A$2:$B$26</c:f>
              <c:multiLvlStrCache>
                <c:ptCount val="25"/>
                <c:lvl>
                  <c:pt idx="1">
                    <c:v>NO1</c:v>
                  </c:pt>
                  <c:pt idx="6">
                    <c:v>NO2</c:v>
                  </c:pt>
                  <c:pt idx="11">
                    <c:v>NO5</c:v>
                  </c:pt>
                  <c:pt idx="16">
                    <c:v>NO3</c:v>
                  </c:pt>
                  <c:pt idx="21">
                    <c:v>NO4</c:v>
                  </c:pt>
                </c:lvl>
                <c:lvl>
                  <c:pt idx="0">
                    <c:v>Sørlige Norge</c:v>
                  </c:pt>
                  <c:pt idx="15">
                    <c:v>Midt- og Nord-Norge</c:v>
                  </c:pt>
                  <c:pt idx="24">
                    <c:v>a</c:v>
                  </c:pt>
                </c:lvl>
              </c:multiLvlStrCache>
            </c:multiLvlStrRef>
          </c:cat>
          <c:val>
            <c:numRef>
              <c:f>'Figur 7'!$D$2:$D$26</c:f>
              <c:numCache>
                <c:formatCode>_ * #\ ##0_ ;_ * \-#\ ##0_ ;_ * "-"??_ ;_ @_ </c:formatCode>
                <c:ptCount val="25"/>
                <c:pt idx="1">
                  <c:v>4.8815550046020917</c:v>
                </c:pt>
                <c:pt idx="6">
                  <c:v>5.1928804081260012</c:v>
                </c:pt>
                <c:pt idx="11">
                  <c:v>4.9328171230938977</c:v>
                </c:pt>
                <c:pt idx="16">
                  <c:v>6.9676618335960967</c:v>
                </c:pt>
                <c:pt idx="21">
                  <c:v>7.8566379985430075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26-4F26-864E-4FB7E17802CD}"/>
            </c:ext>
          </c:extLst>
        </c:ser>
        <c:ser>
          <c:idx val="2"/>
          <c:order val="2"/>
          <c:tx>
            <c:strRef>
              <c:f>'Figur 7'!$E$1</c:f>
              <c:strCache>
                <c:ptCount val="1"/>
                <c:pt idx="0">
                  <c:v> Datasenter Klimaplan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 7'!$A$2:$B$26</c:f>
              <c:multiLvlStrCache>
                <c:ptCount val="25"/>
                <c:lvl>
                  <c:pt idx="1">
                    <c:v>NO1</c:v>
                  </c:pt>
                  <c:pt idx="6">
                    <c:v>NO2</c:v>
                  </c:pt>
                  <c:pt idx="11">
                    <c:v>NO5</c:v>
                  </c:pt>
                  <c:pt idx="16">
                    <c:v>NO3</c:v>
                  </c:pt>
                  <c:pt idx="21">
                    <c:v>NO4</c:v>
                  </c:pt>
                </c:lvl>
                <c:lvl>
                  <c:pt idx="0">
                    <c:v>Sørlige Norge</c:v>
                  </c:pt>
                  <c:pt idx="15">
                    <c:v>Midt- og Nord-Norge</c:v>
                  </c:pt>
                  <c:pt idx="24">
                    <c:v>a</c:v>
                  </c:pt>
                </c:lvl>
              </c:multiLvlStrCache>
            </c:multiLvlStrRef>
          </c:cat>
          <c:val>
            <c:numRef>
              <c:f>'Figur 7'!$E$2:$E$26</c:f>
              <c:numCache>
                <c:formatCode>_ * #\ ##0_ ;_ * \-#\ ##0_ ;_ * "-"??_ ;_ @_ </c:formatCode>
                <c:ptCount val="25"/>
                <c:pt idx="2">
                  <c:v>8.428088342535581</c:v>
                </c:pt>
                <c:pt idx="7">
                  <c:v>8.6951347510959138</c:v>
                </c:pt>
                <c:pt idx="12">
                  <c:v>8.6955200816656983</c:v>
                </c:pt>
                <c:pt idx="17">
                  <c:v>10.59965701251236</c:v>
                </c:pt>
                <c:pt idx="22">
                  <c:v>11.611212146826304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26-4F26-864E-4FB7E17802CD}"/>
            </c:ext>
          </c:extLst>
        </c:ser>
        <c:ser>
          <c:idx val="3"/>
          <c:order val="3"/>
          <c:tx>
            <c:strRef>
              <c:f>'Figur 7'!$F$1</c:f>
              <c:strCache>
                <c:ptCount val="1"/>
                <c:pt idx="0">
                  <c:v> Høy datasenter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 7'!$A$2:$B$26</c:f>
              <c:multiLvlStrCache>
                <c:ptCount val="25"/>
                <c:lvl>
                  <c:pt idx="1">
                    <c:v>NO1</c:v>
                  </c:pt>
                  <c:pt idx="6">
                    <c:v>NO2</c:v>
                  </c:pt>
                  <c:pt idx="11">
                    <c:v>NO5</c:v>
                  </c:pt>
                  <c:pt idx="16">
                    <c:v>NO3</c:v>
                  </c:pt>
                  <c:pt idx="21">
                    <c:v>NO4</c:v>
                  </c:pt>
                </c:lvl>
                <c:lvl>
                  <c:pt idx="0">
                    <c:v>Sørlige Norge</c:v>
                  </c:pt>
                  <c:pt idx="15">
                    <c:v>Midt- og Nord-Norge</c:v>
                  </c:pt>
                  <c:pt idx="24">
                    <c:v>a</c:v>
                  </c:pt>
                </c:lvl>
              </c:multiLvlStrCache>
            </c:multiLvlStrRef>
          </c:cat>
          <c:val>
            <c:numRef>
              <c:f>'Figur 7'!$F$2:$F$26</c:f>
              <c:numCache>
                <c:formatCode>General</c:formatCode>
                <c:ptCount val="25"/>
                <c:pt idx="3" formatCode="_ * #\ ##0_ ;_ * \-#\ ##0_ ;_ * &quot;-&quot;??_ ;_ @_ ">
                  <c:v>14.858088342535595</c:v>
                </c:pt>
                <c:pt idx="8" formatCode="_ * #\ ##0_ ;_ * \-#\ ##0_ ;_ * &quot;-&quot;??_ ;_ @_ ">
                  <c:v>15.845134751095898</c:v>
                </c:pt>
                <c:pt idx="13" formatCode="_ * #\ ##0_ ;_ * \-#\ ##0_ ;_ * &quot;-&quot;??_ ;_ @_ ">
                  <c:v>15.445520081665698</c:v>
                </c:pt>
                <c:pt idx="18" formatCode="_ * #\ ##0_ ;_ * \-#\ ##0_ ;_ * &quot;-&quot;??_ ;_ @_ ">
                  <c:v>15.299657012512398</c:v>
                </c:pt>
                <c:pt idx="23" formatCode="_ * #\ ##0_ ;_ * \-#\ ##0_ ;_ * &quot;-&quot;??_ ;_ @_ ">
                  <c:v>16.2412121468263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26-4F26-864E-4FB7E17802CD}"/>
            </c:ext>
          </c:extLst>
        </c:ser>
        <c:ser>
          <c:idx val="4"/>
          <c:order val="4"/>
          <c:tx>
            <c:strRef>
              <c:f>'Figur 7'!$G$1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\+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'Figur 7'!$A$2:$B$26</c:f>
              <c:multiLvlStrCache>
                <c:ptCount val="25"/>
                <c:lvl>
                  <c:pt idx="1">
                    <c:v>NO1</c:v>
                  </c:pt>
                  <c:pt idx="6">
                    <c:v>NO2</c:v>
                  </c:pt>
                  <c:pt idx="11">
                    <c:v>NO5</c:v>
                  </c:pt>
                  <c:pt idx="16">
                    <c:v>NO3</c:v>
                  </c:pt>
                  <c:pt idx="21">
                    <c:v>NO4</c:v>
                  </c:pt>
                </c:lvl>
                <c:lvl>
                  <c:pt idx="0">
                    <c:v>Sørlige Norge</c:v>
                  </c:pt>
                  <c:pt idx="15">
                    <c:v>Midt- og Nord-Norge</c:v>
                  </c:pt>
                  <c:pt idx="24">
                    <c:v>a</c:v>
                  </c:pt>
                </c:lvl>
              </c:multiLvlStrCache>
            </c:multiLvlStrRef>
          </c:cat>
          <c:val>
            <c:numRef>
              <c:f>'Figur 7'!$G$2:$G$26</c:f>
              <c:numCache>
                <c:formatCode>_ * #\ ##0_ ;_ * \-#\ ##0_ ;_ * "-"??_ ;_ @_ </c:formatCode>
                <c:ptCount val="25"/>
                <c:pt idx="1">
                  <c:v>4.8815550046020917</c:v>
                </c:pt>
                <c:pt idx="2">
                  <c:v>8.428088342535581</c:v>
                </c:pt>
                <c:pt idx="3">
                  <c:v>14.858088342535595</c:v>
                </c:pt>
                <c:pt idx="6">
                  <c:v>5.1928804081260012</c:v>
                </c:pt>
                <c:pt idx="7">
                  <c:v>8.6951347510959138</c:v>
                </c:pt>
                <c:pt idx="8">
                  <c:v>15.845134751095898</c:v>
                </c:pt>
                <c:pt idx="11">
                  <c:v>4.9328171230938977</c:v>
                </c:pt>
                <c:pt idx="12">
                  <c:v>8.6955200816656983</c:v>
                </c:pt>
                <c:pt idx="13">
                  <c:v>15.445520081665698</c:v>
                </c:pt>
                <c:pt idx="16">
                  <c:v>6.9676618335960967</c:v>
                </c:pt>
                <c:pt idx="17">
                  <c:v>10.59965701251236</c:v>
                </c:pt>
                <c:pt idx="18">
                  <c:v>15.299657012512398</c:v>
                </c:pt>
                <c:pt idx="21">
                  <c:v>7.8566379985430075</c:v>
                </c:pt>
                <c:pt idx="22">
                  <c:v>11.611212146826304</c:v>
                </c:pt>
                <c:pt idx="23">
                  <c:v>16.2412121468263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26-4F26-864E-4FB7E1780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3271551"/>
        <c:axId val="62581839"/>
      </c:barChart>
      <c:catAx>
        <c:axId val="1823271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2581839"/>
        <c:crosses val="autoZero"/>
        <c:auto val="1"/>
        <c:lblAlgn val="ctr"/>
        <c:lblOffset val="100"/>
        <c:noMultiLvlLbl val="0"/>
      </c:catAx>
      <c:valAx>
        <c:axId val="62581839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øre/kWh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23271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8'!$C$1</c:f>
              <c:strCache>
                <c:ptCount val="1"/>
                <c:pt idx="0">
                  <c:v>Basis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 8'!$A$2:$B$31</c:f>
              <c:multiLvlStrCache>
                <c:ptCount val="30"/>
                <c:lvl>
                  <c:pt idx="2">
                    <c:v>NO1</c:v>
                  </c:pt>
                  <c:pt idx="8">
                    <c:v>NO2</c:v>
                  </c:pt>
                  <c:pt idx="14">
                    <c:v>NO5</c:v>
                  </c:pt>
                  <c:pt idx="20">
                    <c:v>NO3</c:v>
                  </c:pt>
                  <c:pt idx="26">
                    <c:v>NO4</c:v>
                  </c:pt>
                </c:lvl>
                <c:lvl>
                  <c:pt idx="0">
                    <c:v>Sørlige Norge</c:v>
                  </c:pt>
                  <c:pt idx="18">
                    <c:v>Midt- og Nord-Norge</c:v>
                  </c:pt>
                  <c:pt idx="29">
                    <c:v>a</c:v>
                  </c:pt>
                </c:lvl>
              </c:multiLvlStrCache>
            </c:multiLvlStrRef>
          </c:cat>
          <c:val>
            <c:numRef>
              <c:f>'Figur 8'!$C$2:$C$31</c:f>
              <c:numCache>
                <c:formatCode>_ * #\ ##0_ ;_ * \-#\ ##0_ ;_ * "-"??_ ;_ @_ </c:formatCode>
                <c:ptCount val="30"/>
                <c:pt idx="0">
                  <c:v>56.60191165746442</c:v>
                </c:pt>
                <c:pt idx="1">
                  <c:v>56.60191165746442</c:v>
                </c:pt>
                <c:pt idx="2">
                  <c:v>56.60191165746442</c:v>
                </c:pt>
                <c:pt idx="3">
                  <c:v>56.60191165746442</c:v>
                </c:pt>
                <c:pt idx="4">
                  <c:v>56.60191165746442</c:v>
                </c:pt>
                <c:pt idx="6">
                  <c:v>57.074865248904082</c:v>
                </c:pt>
                <c:pt idx="7">
                  <c:v>57.074865248904082</c:v>
                </c:pt>
                <c:pt idx="8">
                  <c:v>57.074865248904082</c:v>
                </c:pt>
                <c:pt idx="9">
                  <c:v>57.074865248904082</c:v>
                </c:pt>
                <c:pt idx="10">
                  <c:v>57.074865248904082</c:v>
                </c:pt>
                <c:pt idx="12">
                  <c:v>56.414479918334301</c:v>
                </c:pt>
                <c:pt idx="13">
                  <c:v>56.414479918334301</c:v>
                </c:pt>
                <c:pt idx="14">
                  <c:v>56.414479918334301</c:v>
                </c:pt>
                <c:pt idx="15">
                  <c:v>56.414479918334301</c:v>
                </c:pt>
                <c:pt idx="16">
                  <c:v>56.414479918334301</c:v>
                </c:pt>
                <c:pt idx="18">
                  <c:v>51.030342987487643</c:v>
                </c:pt>
                <c:pt idx="19">
                  <c:v>51.030342987487643</c:v>
                </c:pt>
                <c:pt idx="20">
                  <c:v>51.030342987487643</c:v>
                </c:pt>
                <c:pt idx="21">
                  <c:v>51.030342987487643</c:v>
                </c:pt>
                <c:pt idx="22">
                  <c:v>51.030342987487643</c:v>
                </c:pt>
                <c:pt idx="24">
                  <c:v>49.228787853173699</c:v>
                </c:pt>
                <c:pt idx="25">
                  <c:v>49.228787853173699</c:v>
                </c:pt>
                <c:pt idx="26">
                  <c:v>49.228787853173699</c:v>
                </c:pt>
                <c:pt idx="27">
                  <c:v>49.228787853173699</c:v>
                </c:pt>
                <c:pt idx="28">
                  <c:v>49.228787853173699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D-4254-A572-6CB43231AB21}"/>
            </c:ext>
          </c:extLst>
        </c:ser>
        <c:ser>
          <c:idx val="1"/>
          <c:order val="1"/>
          <c:tx>
            <c:strRef>
              <c:f>'Figur 8'!$D$1</c:f>
              <c:strCache>
                <c:ptCount val="1"/>
                <c:pt idx="0">
                  <c:v>Nullvekst landvind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 8'!$A$2:$B$31</c:f>
              <c:multiLvlStrCache>
                <c:ptCount val="30"/>
                <c:lvl>
                  <c:pt idx="2">
                    <c:v>NO1</c:v>
                  </c:pt>
                  <c:pt idx="8">
                    <c:v>NO2</c:v>
                  </c:pt>
                  <c:pt idx="14">
                    <c:v>NO5</c:v>
                  </c:pt>
                  <c:pt idx="20">
                    <c:v>NO3</c:v>
                  </c:pt>
                  <c:pt idx="26">
                    <c:v>NO4</c:v>
                  </c:pt>
                </c:lvl>
                <c:lvl>
                  <c:pt idx="0">
                    <c:v>Sørlige Norge</c:v>
                  </c:pt>
                  <c:pt idx="18">
                    <c:v>Midt- og Nord-Norge</c:v>
                  </c:pt>
                  <c:pt idx="29">
                    <c:v>a</c:v>
                  </c:pt>
                </c:lvl>
              </c:multiLvlStrCache>
            </c:multiLvlStrRef>
          </c:cat>
          <c:val>
            <c:numRef>
              <c:f>'Figur 8'!$D$2:$D$31</c:f>
              <c:numCache>
                <c:formatCode>_ * #\ ##0_ ;_ * \-#\ ##0_ ;_ * "-"??_ ;_ @_ </c:formatCode>
                <c:ptCount val="30"/>
                <c:pt idx="1">
                  <c:v>5.2349731265652011</c:v>
                </c:pt>
                <c:pt idx="7">
                  <c:v>5.1821729815784607</c:v>
                </c:pt>
                <c:pt idx="13">
                  <c:v>5.3126727042251076</c:v>
                </c:pt>
                <c:pt idx="19">
                  <c:v>7.5741946651656846</c:v>
                </c:pt>
                <c:pt idx="25">
                  <c:v>11.527935426779003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CD-4254-A572-6CB43231AB21}"/>
            </c:ext>
          </c:extLst>
        </c:ser>
        <c:ser>
          <c:idx val="2"/>
          <c:order val="2"/>
          <c:tx>
            <c:strRef>
              <c:f>'Figur 8'!$E$1</c:f>
              <c:strCache>
                <c:ptCount val="1"/>
                <c:pt idx="0">
                  <c:v>Nullvekst havvind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 8'!$A$2:$B$31</c:f>
              <c:multiLvlStrCache>
                <c:ptCount val="30"/>
                <c:lvl>
                  <c:pt idx="2">
                    <c:v>NO1</c:v>
                  </c:pt>
                  <c:pt idx="8">
                    <c:v>NO2</c:v>
                  </c:pt>
                  <c:pt idx="14">
                    <c:v>NO5</c:v>
                  </c:pt>
                  <c:pt idx="20">
                    <c:v>NO3</c:v>
                  </c:pt>
                  <c:pt idx="26">
                    <c:v>NO4</c:v>
                  </c:pt>
                </c:lvl>
                <c:lvl>
                  <c:pt idx="0">
                    <c:v>Sørlige Norge</c:v>
                  </c:pt>
                  <c:pt idx="18">
                    <c:v>Midt- og Nord-Norge</c:v>
                  </c:pt>
                  <c:pt idx="29">
                    <c:v>a</c:v>
                  </c:pt>
                </c:lvl>
              </c:multiLvlStrCache>
            </c:multiLvlStrRef>
          </c:cat>
          <c:val>
            <c:numRef>
              <c:f>'Figur 8'!$E$2:$E$31</c:f>
              <c:numCache>
                <c:formatCode>General</c:formatCode>
                <c:ptCount val="30"/>
                <c:pt idx="2" formatCode="_ * #\ ##0_ ;_ * \-#\ ##0_ ;_ * &quot;-&quot;??_ ;_ @_ ">
                  <c:v>8.8691730501159114</c:v>
                </c:pt>
                <c:pt idx="8" formatCode="_ * #\ ##0_ ;_ * \-#\ ##0_ ;_ * &quot;-&quot;??_ ;_ @_ ">
                  <c:v>10.81932522540621</c:v>
                </c:pt>
                <c:pt idx="14" formatCode="_ * #\ ##0_ ;_ * \-#\ ##0_ ;_ * &quot;-&quot;??_ ;_ @_ ">
                  <c:v>9.8642051622212605</c:v>
                </c:pt>
                <c:pt idx="20" formatCode="_ * #\ ##0_ ;_ * \-#\ ##0_ ;_ * &quot;-&quot;??_ ;_ @_ ">
                  <c:v>5.153160724235569</c:v>
                </c:pt>
                <c:pt idx="26" formatCode="_ * #\ ##0_ ;_ * \-#\ ##0_ ;_ * &quot;-&quot;??_ ;_ @_ ">
                  <c:v>5.518861361901088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CD-4254-A572-6CB43231AB21}"/>
            </c:ext>
          </c:extLst>
        </c:ser>
        <c:ser>
          <c:idx val="3"/>
          <c:order val="3"/>
          <c:tx>
            <c:strRef>
              <c:f>'Figur 8'!$F$1</c:f>
              <c:strCache>
                <c:ptCount val="1"/>
                <c:pt idx="0">
                  <c:v>Nullvekst vind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 8'!$A$2:$B$31</c:f>
              <c:multiLvlStrCache>
                <c:ptCount val="30"/>
                <c:lvl>
                  <c:pt idx="2">
                    <c:v>NO1</c:v>
                  </c:pt>
                  <c:pt idx="8">
                    <c:v>NO2</c:v>
                  </c:pt>
                  <c:pt idx="14">
                    <c:v>NO5</c:v>
                  </c:pt>
                  <c:pt idx="20">
                    <c:v>NO3</c:v>
                  </c:pt>
                  <c:pt idx="26">
                    <c:v>NO4</c:v>
                  </c:pt>
                </c:lvl>
                <c:lvl>
                  <c:pt idx="0">
                    <c:v>Sørlige Norge</c:v>
                  </c:pt>
                  <c:pt idx="18">
                    <c:v>Midt- og Nord-Norge</c:v>
                  </c:pt>
                  <c:pt idx="29">
                    <c:v>a</c:v>
                  </c:pt>
                </c:lvl>
              </c:multiLvlStrCache>
            </c:multiLvlStrRef>
          </c:cat>
          <c:val>
            <c:numRef>
              <c:f>'Figur 8'!$F$2:$F$31</c:f>
              <c:numCache>
                <c:formatCode>General</c:formatCode>
                <c:ptCount val="30"/>
                <c:pt idx="3" formatCode="_ * #\ ##0_ ;_ * \-#\ ##0_ ;_ * &quot;-&quot;??_ ;_ @_ ">
                  <c:v>13.338003665250859</c:v>
                </c:pt>
                <c:pt idx="9" formatCode="_ * #\ ##0_ ;_ * \-#\ ##0_ ;_ * &quot;-&quot;??_ ;_ @_ ">
                  <c:v>15.002161977916025</c:v>
                </c:pt>
                <c:pt idx="15" formatCode="_ * #\ ##0_ ;_ * \-#\ ##0_ ;_ * &quot;-&quot;??_ ;_ @_ ">
                  <c:v>14.190950787180093</c:v>
                </c:pt>
                <c:pt idx="21" formatCode="_ * #\ ##0_ ;_ * \-#\ ##0_ ;_ * &quot;-&quot;??_ ;_ @_ ">
                  <c:v>13.293642103022961</c:v>
                </c:pt>
                <c:pt idx="27" formatCode="_ * #\ ##0_ ;_ * \-#\ ##0_ ;_ * &quot;-&quot;??_ ;_ @_ ">
                  <c:v>17.405859893648994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CD-4254-A572-6CB43231AB21}"/>
            </c:ext>
          </c:extLst>
        </c:ser>
        <c:ser>
          <c:idx val="4"/>
          <c:order val="4"/>
          <c:tx>
            <c:strRef>
              <c:f>'Figur 8'!$G$1</c:f>
              <c:strCache>
                <c:ptCount val="1"/>
                <c:pt idx="0">
                  <c:v>Høyere forbruk, nullvekst vind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'Figur 8'!$A$2:$B$31</c:f>
              <c:multiLvlStrCache>
                <c:ptCount val="30"/>
                <c:lvl>
                  <c:pt idx="2">
                    <c:v>NO1</c:v>
                  </c:pt>
                  <c:pt idx="8">
                    <c:v>NO2</c:v>
                  </c:pt>
                  <c:pt idx="14">
                    <c:v>NO5</c:v>
                  </c:pt>
                  <c:pt idx="20">
                    <c:v>NO3</c:v>
                  </c:pt>
                  <c:pt idx="26">
                    <c:v>NO4</c:v>
                  </c:pt>
                </c:lvl>
                <c:lvl>
                  <c:pt idx="0">
                    <c:v>Sørlige Norge</c:v>
                  </c:pt>
                  <c:pt idx="18">
                    <c:v>Midt- og Nord-Norge</c:v>
                  </c:pt>
                  <c:pt idx="29">
                    <c:v>a</c:v>
                  </c:pt>
                </c:lvl>
              </c:multiLvlStrCache>
            </c:multiLvlStrRef>
          </c:cat>
          <c:val>
            <c:numRef>
              <c:f>'Figur 8'!$G$2:$G$31</c:f>
              <c:numCache>
                <c:formatCode>General</c:formatCode>
                <c:ptCount val="30"/>
                <c:pt idx="4" formatCode="_ * #\ ##0_ ;_ * \-#\ ##0_ ;_ * &quot;-&quot;??_ ;_ @_ ">
                  <c:v>20.218088342535573</c:v>
                </c:pt>
                <c:pt idx="10" formatCode="_ * #\ ##0_ ;_ * \-#\ ##0_ ;_ * &quot;-&quot;??_ ;_ @_ ">
                  <c:v>21.655134751095922</c:v>
                </c:pt>
                <c:pt idx="16" formatCode="_ * #\ ##0_ ;_ * \-#\ ##0_ ;_ * &quot;-&quot;??_ ;_ @_ ">
                  <c:v>21.095520081665704</c:v>
                </c:pt>
                <c:pt idx="22" formatCode="_ * #\ ##0_ ;_ * \-#\ ##0_ ;_ * &quot;-&quot;??_ ;_ @_ ">
                  <c:v>23.329657012512357</c:v>
                </c:pt>
                <c:pt idx="28" formatCode="_ * #\ ##0_ ;_ * \-#\ ##0_ ;_ * &quot;-&quot;??_ ;_ @_ ">
                  <c:v>28.411212146826301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CD-4254-A572-6CB43231AB21}"/>
            </c:ext>
          </c:extLst>
        </c:ser>
        <c:ser>
          <c:idx val="5"/>
          <c:order val="5"/>
          <c:tx>
            <c:strRef>
              <c:f>'Figur 8'!$H$1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\+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'Figur 8'!$A$2:$B$31</c:f>
              <c:multiLvlStrCache>
                <c:ptCount val="30"/>
                <c:lvl>
                  <c:pt idx="2">
                    <c:v>NO1</c:v>
                  </c:pt>
                  <c:pt idx="8">
                    <c:v>NO2</c:v>
                  </c:pt>
                  <c:pt idx="14">
                    <c:v>NO5</c:v>
                  </c:pt>
                  <c:pt idx="20">
                    <c:v>NO3</c:v>
                  </c:pt>
                  <c:pt idx="26">
                    <c:v>NO4</c:v>
                  </c:pt>
                </c:lvl>
                <c:lvl>
                  <c:pt idx="0">
                    <c:v>Sørlige Norge</c:v>
                  </c:pt>
                  <c:pt idx="18">
                    <c:v>Midt- og Nord-Norge</c:v>
                  </c:pt>
                  <c:pt idx="29">
                    <c:v>a</c:v>
                  </c:pt>
                </c:lvl>
              </c:multiLvlStrCache>
            </c:multiLvlStrRef>
          </c:cat>
          <c:val>
            <c:numRef>
              <c:f>'Figur 8'!$H$2:$H$31</c:f>
              <c:numCache>
                <c:formatCode>_ * #\ ##0_ ;_ * \-#\ ##0_ ;_ * "-"??_ ;_ @_ </c:formatCode>
                <c:ptCount val="30"/>
                <c:pt idx="1">
                  <c:v>5.2349731265652011</c:v>
                </c:pt>
                <c:pt idx="2">
                  <c:v>8.8691730501159114</c:v>
                </c:pt>
                <c:pt idx="3">
                  <c:v>13.338003665250859</c:v>
                </c:pt>
                <c:pt idx="4">
                  <c:v>20.218088342535573</c:v>
                </c:pt>
                <c:pt idx="7">
                  <c:v>5.1821729815784607</c:v>
                </c:pt>
                <c:pt idx="8">
                  <c:v>10.81932522540621</c:v>
                </c:pt>
                <c:pt idx="9">
                  <c:v>15.002161977916025</c:v>
                </c:pt>
                <c:pt idx="10">
                  <c:v>21.655134751095922</c:v>
                </c:pt>
                <c:pt idx="13">
                  <c:v>5.3126727042251076</c:v>
                </c:pt>
                <c:pt idx="14">
                  <c:v>9.8642051622212605</c:v>
                </c:pt>
                <c:pt idx="15">
                  <c:v>14.190950787180093</c:v>
                </c:pt>
                <c:pt idx="16">
                  <c:v>21.095520081665704</c:v>
                </c:pt>
                <c:pt idx="19">
                  <c:v>7.5741946651656846</c:v>
                </c:pt>
                <c:pt idx="20">
                  <c:v>5.153160724235569</c:v>
                </c:pt>
                <c:pt idx="21">
                  <c:v>13.293642103022961</c:v>
                </c:pt>
                <c:pt idx="22">
                  <c:v>23.329657012512357</c:v>
                </c:pt>
                <c:pt idx="25">
                  <c:v>11.527935426779003</c:v>
                </c:pt>
                <c:pt idx="26">
                  <c:v>5.518861361901088</c:v>
                </c:pt>
                <c:pt idx="27">
                  <c:v>17.405859893648994</c:v>
                </c:pt>
                <c:pt idx="28">
                  <c:v>28.411212146826301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4CD-4254-A572-6CB43231A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672703"/>
        <c:axId val="82137967"/>
      </c:barChart>
      <c:catAx>
        <c:axId val="10367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2137967"/>
        <c:crosses val="autoZero"/>
        <c:auto val="1"/>
        <c:lblAlgn val="ctr"/>
        <c:lblOffset val="100"/>
        <c:noMultiLvlLbl val="0"/>
      </c:catAx>
      <c:valAx>
        <c:axId val="82137967"/>
        <c:scaling>
          <c:orientation val="minMax"/>
          <c:max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øre/kWh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367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707203266258"/>
          <c:y val="7.2104072359827714E-2"/>
          <c:w val="0.85149689622130564"/>
          <c:h val="0.800825651723960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9'!$B$1</c:f>
              <c:strCache>
                <c:ptCount val="1"/>
                <c:pt idx="0">
                  <c:v>Basis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 9'!$A$2:$A$5</c:f>
              <c:strCache>
                <c:ptCount val="4"/>
                <c:pt idx="0">
                  <c:v>Basis</c:v>
                </c:pt>
                <c:pt idx="1">
                  <c:v>Basis, uten Usira Nord</c:v>
                </c:pt>
                <c:pt idx="2">
                  <c:v>Høyt forbruk</c:v>
                </c:pt>
                <c:pt idx="3">
                  <c:v>Høyt forbruk, uten Utsira Nord</c:v>
                </c:pt>
              </c:strCache>
            </c:strRef>
          </c:cat>
          <c:val>
            <c:numRef>
              <c:f>'Figur 9'!$B$2:$B$5</c:f>
              <c:numCache>
                <c:formatCode>0</c:formatCode>
                <c:ptCount val="4"/>
                <c:pt idx="0">
                  <c:v>54.56</c:v>
                </c:pt>
                <c:pt idx="1">
                  <c:v>54.56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06-44ED-A016-B52FA1CD519B}"/>
            </c:ext>
          </c:extLst>
        </c:ser>
        <c:ser>
          <c:idx val="1"/>
          <c:order val="1"/>
          <c:tx>
            <c:strRef>
              <c:f>'Figur 9'!$C$1</c:f>
              <c:strCache>
                <c:ptCount val="1"/>
                <c:pt idx="0">
                  <c:v>Høyt forbruk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 9'!$A$2:$A$5</c:f>
              <c:strCache>
                <c:ptCount val="4"/>
                <c:pt idx="0">
                  <c:v>Basis</c:v>
                </c:pt>
                <c:pt idx="1">
                  <c:v>Basis, uten Usira Nord</c:v>
                </c:pt>
                <c:pt idx="2">
                  <c:v>Høyt forbruk</c:v>
                </c:pt>
                <c:pt idx="3">
                  <c:v>Høyt forbruk, uten Utsira Nord</c:v>
                </c:pt>
              </c:strCache>
            </c:strRef>
          </c:cat>
          <c:val>
            <c:numRef>
              <c:f>'Figur 9'!$C$2:$C$5</c:f>
              <c:numCache>
                <c:formatCode>0</c:formatCode>
                <c:ptCount val="4"/>
                <c:pt idx="2">
                  <c:v>64</c:v>
                </c:pt>
                <c:pt idx="3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06-44ED-A016-B52FA1CD519B}"/>
            </c:ext>
          </c:extLst>
        </c:ser>
        <c:ser>
          <c:idx val="2"/>
          <c:order val="2"/>
          <c:tx>
            <c:strRef>
              <c:f>'Figur 9'!$D$1</c:f>
              <c:strCache>
                <c:ptCount val="1"/>
                <c:pt idx="0">
                  <c:v>Uten Utsira Nord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7.1428571428571425E-2"/>
                  <c:y val="3.589052880031244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06-44ED-A016-B52FA1CD519B}"/>
                </c:ext>
              </c:extLst>
            </c:dLbl>
            <c:dLbl>
              <c:idx val="3"/>
              <c:layout>
                <c:manualLayout>
                  <c:x val="6.878306878306877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06-44ED-A016-B52FA1CD51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 9'!$A$2:$A$5</c:f>
              <c:strCache>
                <c:ptCount val="4"/>
                <c:pt idx="0">
                  <c:v>Basis</c:v>
                </c:pt>
                <c:pt idx="1">
                  <c:v>Basis, uten Usira Nord</c:v>
                </c:pt>
                <c:pt idx="2">
                  <c:v>Høyt forbruk</c:v>
                </c:pt>
                <c:pt idx="3">
                  <c:v>Høyt forbruk, uten Utsira Nord</c:v>
                </c:pt>
              </c:strCache>
            </c:strRef>
          </c:cat>
          <c:val>
            <c:numRef>
              <c:f>'Figur 9'!$D$2:$D$5</c:f>
              <c:numCache>
                <c:formatCode>0.0</c:formatCode>
                <c:ptCount val="4"/>
                <c:pt idx="1">
                  <c:v>2.1799999999999997</c:v>
                </c:pt>
                <c:pt idx="3">
                  <c:v>1.9899999999999949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06-44ED-A016-B52FA1CD5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6194975"/>
        <c:axId val="2102766511"/>
      </c:barChart>
      <c:lineChart>
        <c:grouping val="standard"/>
        <c:varyColors val="0"/>
        <c:ser>
          <c:idx val="3"/>
          <c:order val="3"/>
          <c:tx>
            <c:strRef>
              <c:f>'Figur 9'!$E$1</c:f>
              <c:strCache>
                <c:ptCount val="1"/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 9'!$A$2:$A$5</c:f>
              <c:strCache>
                <c:ptCount val="4"/>
                <c:pt idx="0">
                  <c:v>Basis</c:v>
                </c:pt>
                <c:pt idx="1">
                  <c:v>Basis, uten Usira Nord</c:v>
                </c:pt>
                <c:pt idx="2">
                  <c:v>Høyt forbruk</c:v>
                </c:pt>
                <c:pt idx="3">
                  <c:v>Høyt forbruk, uten Utsira Nord</c:v>
                </c:pt>
              </c:strCache>
            </c:strRef>
          </c:cat>
          <c:val>
            <c:numRef>
              <c:f>'Figur 9'!$E$2:$E$5</c:f>
              <c:numCache>
                <c:formatCode>0</c:formatCode>
                <c:ptCount val="4"/>
                <c:pt idx="0">
                  <c:v>54.56</c:v>
                </c:pt>
                <c:pt idx="1">
                  <c:v>56.74</c:v>
                </c:pt>
                <c:pt idx="2">
                  <c:v>64</c:v>
                </c:pt>
                <c:pt idx="3">
                  <c:v>65.989999999999995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06-44ED-A016-B52FA1CD5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194975"/>
        <c:axId val="2102766511"/>
      </c:lineChart>
      <c:catAx>
        <c:axId val="1266194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102766511"/>
        <c:crosses val="autoZero"/>
        <c:auto val="1"/>
        <c:lblAlgn val="ctr"/>
        <c:lblOffset val="100"/>
        <c:noMultiLvlLbl val="0"/>
      </c:catAx>
      <c:valAx>
        <c:axId val="2102766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øre/kWh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66194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'Figur 10'!$D$1</c:f>
              <c:strCache>
                <c:ptCount val="1"/>
                <c:pt idx="0">
                  <c:v>Tysk kraftpris lav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 10'!$A$2:$A$31</c:f>
              <c:numCache>
                <c:formatCode>General</c:formatCod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numCache>
            </c:numRef>
          </c:cat>
          <c:val>
            <c:numRef>
              <c:f>'Figur 10'!$D$2:$D$31</c:f>
              <c:numCache>
                <c:formatCode>_ * #\ ##0_ ;_ * \-#\ ##0_ ;_ * "-"??_ ;_ @_ </c:formatCode>
                <c:ptCount val="30"/>
                <c:pt idx="0">
                  <c:v>76.009901704599287</c:v>
                </c:pt>
                <c:pt idx="1">
                  <c:v>76.009901704599287</c:v>
                </c:pt>
                <c:pt idx="2">
                  <c:v>76.009901704599287</c:v>
                </c:pt>
                <c:pt idx="3">
                  <c:v>76.009901704599287</c:v>
                </c:pt>
                <c:pt idx="4">
                  <c:v>76.009901704599287</c:v>
                </c:pt>
                <c:pt idx="5">
                  <c:v>76.009901704599287</c:v>
                </c:pt>
                <c:pt idx="6">
                  <c:v>76.009901704599287</c:v>
                </c:pt>
                <c:pt idx="7">
                  <c:v>76.009901704599287</c:v>
                </c:pt>
                <c:pt idx="8">
                  <c:v>76.009901704599287</c:v>
                </c:pt>
                <c:pt idx="9">
                  <c:v>76.009901704599287</c:v>
                </c:pt>
                <c:pt idx="10">
                  <c:v>76.009901704599287</c:v>
                </c:pt>
                <c:pt idx="11">
                  <c:v>76.009901704599287</c:v>
                </c:pt>
                <c:pt idx="12">
                  <c:v>76.009901704599287</c:v>
                </c:pt>
                <c:pt idx="13">
                  <c:v>76.009901704599287</c:v>
                </c:pt>
                <c:pt idx="14">
                  <c:v>76.009901704599287</c:v>
                </c:pt>
                <c:pt idx="15">
                  <c:v>76.009901704599287</c:v>
                </c:pt>
                <c:pt idx="16">
                  <c:v>76.009901704599287</c:v>
                </c:pt>
                <c:pt idx="17">
                  <c:v>76.009901704599287</c:v>
                </c:pt>
                <c:pt idx="18">
                  <c:v>76.009901704599287</c:v>
                </c:pt>
                <c:pt idx="19">
                  <c:v>76.009901704599287</c:v>
                </c:pt>
                <c:pt idx="20">
                  <c:v>76.009901704599287</c:v>
                </c:pt>
                <c:pt idx="21">
                  <c:v>76.009901704599287</c:v>
                </c:pt>
                <c:pt idx="22">
                  <c:v>76.009901704599287</c:v>
                </c:pt>
                <c:pt idx="23">
                  <c:v>76.009901704599287</c:v>
                </c:pt>
                <c:pt idx="24">
                  <c:v>76.009901704599287</c:v>
                </c:pt>
                <c:pt idx="25">
                  <c:v>76.009901704599287</c:v>
                </c:pt>
                <c:pt idx="26">
                  <c:v>76.009901704599287</c:v>
                </c:pt>
                <c:pt idx="27">
                  <c:v>76.009901704599287</c:v>
                </c:pt>
                <c:pt idx="28">
                  <c:v>76.009901704599287</c:v>
                </c:pt>
                <c:pt idx="29">
                  <c:v>76.009901704599287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9-4391-BD57-0FEA23B6B7B6}"/>
            </c:ext>
          </c:extLst>
        </c:ser>
        <c:ser>
          <c:idx val="3"/>
          <c:order val="3"/>
          <c:tx>
            <c:strRef>
              <c:f>'Figur 10'!$E$1</c:f>
              <c:strCache>
                <c:ptCount val="1"/>
                <c:pt idx="0">
                  <c:v>Tysk kraftpris høy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cat>
            <c:numRef>
              <c:f>'Figur 10'!$A$2:$A$31</c:f>
              <c:numCache>
                <c:formatCode>General</c:formatCod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numCache>
            </c:numRef>
          </c:cat>
          <c:val>
            <c:numRef>
              <c:f>'Figur 10'!$E$2:$E$31</c:f>
              <c:numCache>
                <c:formatCode>_ * #\ ##0_ ;_ * \-#\ ##0_ ;_ * "-"??_ ;_ @_ </c:formatCode>
                <c:ptCount val="30"/>
                <c:pt idx="0">
                  <c:v>19.1379778068018</c:v>
                </c:pt>
                <c:pt idx="1">
                  <c:v>19.1379778068018</c:v>
                </c:pt>
                <c:pt idx="2">
                  <c:v>19.1379778068018</c:v>
                </c:pt>
                <c:pt idx="3">
                  <c:v>19.1379778068018</c:v>
                </c:pt>
                <c:pt idx="4">
                  <c:v>19.1379778068018</c:v>
                </c:pt>
                <c:pt idx="5">
                  <c:v>19.1379778068018</c:v>
                </c:pt>
                <c:pt idx="6">
                  <c:v>19.1379778068018</c:v>
                </c:pt>
                <c:pt idx="7">
                  <c:v>19.1379778068018</c:v>
                </c:pt>
                <c:pt idx="8">
                  <c:v>19.1379778068018</c:v>
                </c:pt>
                <c:pt idx="9">
                  <c:v>19.1379778068018</c:v>
                </c:pt>
                <c:pt idx="10">
                  <c:v>19.1379778068018</c:v>
                </c:pt>
                <c:pt idx="11">
                  <c:v>19.1379778068018</c:v>
                </c:pt>
                <c:pt idx="12">
                  <c:v>19.1379778068018</c:v>
                </c:pt>
                <c:pt idx="13">
                  <c:v>19.1379778068018</c:v>
                </c:pt>
                <c:pt idx="14">
                  <c:v>19.1379778068018</c:v>
                </c:pt>
                <c:pt idx="15">
                  <c:v>19.1379778068018</c:v>
                </c:pt>
                <c:pt idx="16">
                  <c:v>19.1379778068018</c:v>
                </c:pt>
                <c:pt idx="17">
                  <c:v>19.1379778068018</c:v>
                </c:pt>
                <c:pt idx="18">
                  <c:v>19.1379778068018</c:v>
                </c:pt>
                <c:pt idx="19">
                  <c:v>19.1379778068018</c:v>
                </c:pt>
                <c:pt idx="20">
                  <c:v>19.1379778068018</c:v>
                </c:pt>
                <c:pt idx="21">
                  <c:v>19.1379778068018</c:v>
                </c:pt>
                <c:pt idx="22">
                  <c:v>19.1379778068018</c:v>
                </c:pt>
                <c:pt idx="23">
                  <c:v>19.1379778068018</c:v>
                </c:pt>
                <c:pt idx="24">
                  <c:v>19.1379778068018</c:v>
                </c:pt>
                <c:pt idx="25">
                  <c:v>19.1379778068018</c:v>
                </c:pt>
                <c:pt idx="26">
                  <c:v>19.1379778068018</c:v>
                </c:pt>
                <c:pt idx="27">
                  <c:v>19.1379778068018</c:v>
                </c:pt>
                <c:pt idx="28">
                  <c:v>19.1379778068018</c:v>
                </c:pt>
                <c:pt idx="29">
                  <c:v>19.1379778068018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9-4391-BD57-0FEA23B6B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6174559"/>
        <c:axId val="1509789583"/>
      </c:areaChart>
      <c:lineChart>
        <c:grouping val="standard"/>
        <c:varyColors val="0"/>
        <c:ser>
          <c:idx val="0"/>
          <c:order val="0"/>
          <c:tx>
            <c:strRef>
              <c:f>'Figur 10'!$B$1</c:f>
              <c:strCache>
                <c:ptCount val="1"/>
                <c:pt idx="0">
                  <c:v>Basis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 10'!$A$2:$A$31</c:f>
              <c:numCache>
                <c:formatCode>General</c:formatCod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numCache>
            </c:numRef>
          </c:cat>
          <c:val>
            <c:numRef>
              <c:f>'Figur 10'!$B$2:$B$31</c:f>
              <c:numCache>
                <c:formatCode>_ * #\ ##0_ ;_ * \-#\ ##0_ ;_ * "-"??_ ;_ @_ </c:formatCode>
                <c:ptCount val="30"/>
                <c:pt idx="0">
                  <c:v>75.781953018311881</c:v>
                </c:pt>
                <c:pt idx="1">
                  <c:v>46.008093752342212</c:v>
                </c:pt>
                <c:pt idx="2">
                  <c:v>46.103446904504857</c:v>
                </c:pt>
                <c:pt idx="3">
                  <c:v>64.909364658119443</c:v>
                </c:pt>
                <c:pt idx="4">
                  <c:v>41.999071270636719</c:v>
                </c:pt>
                <c:pt idx="5">
                  <c:v>92.749865328670836</c:v>
                </c:pt>
                <c:pt idx="6">
                  <c:v>65.969542649948039</c:v>
                </c:pt>
                <c:pt idx="7">
                  <c:v>59.911648868062962</c:v>
                </c:pt>
                <c:pt idx="8">
                  <c:v>59.372035268015289</c:v>
                </c:pt>
                <c:pt idx="9">
                  <c:v>27.635382420791618</c:v>
                </c:pt>
                <c:pt idx="10">
                  <c:v>63.192040194927081</c:v>
                </c:pt>
                <c:pt idx="11">
                  <c:v>66.619195986191627</c:v>
                </c:pt>
                <c:pt idx="12">
                  <c:v>85.137627255975787</c:v>
                </c:pt>
                <c:pt idx="13">
                  <c:v>72.457221970912173</c:v>
                </c:pt>
                <c:pt idx="14">
                  <c:v>46.362908402369627</c:v>
                </c:pt>
                <c:pt idx="15">
                  <c:v>70.210876216523971</c:v>
                </c:pt>
                <c:pt idx="16">
                  <c:v>28.506481141267479</c:v>
                </c:pt>
                <c:pt idx="17">
                  <c:v>40.39623270957793</c:v>
                </c:pt>
                <c:pt idx="18">
                  <c:v>68.998476145469013</c:v>
                </c:pt>
                <c:pt idx="19">
                  <c:v>92.973320945826288</c:v>
                </c:pt>
                <c:pt idx="20">
                  <c:v>50.098080715759423</c:v>
                </c:pt>
                <c:pt idx="21">
                  <c:v>31.162129391750732</c:v>
                </c:pt>
                <c:pt idx="22">
                  <c:v>70.040591473810679</c:v>
                </c:pt>
                <c:pt idx="23">
                  <c:v>51.274524585974213</c:v>
                </c:pt>
                <c:pt idx="24">
                  <c:v>32.884683837843447</c:v>
                </c:pt>
                <c:pt idx="25">
                  <c:v>51.618034067781132</c:v>
                </c:pt>
                <c:pt idx="26">
                  <c:v>54.474081821029714</c:v>
                </c:pt>
                <c:pt idx="27">
                  <c:v>62.187958381507428</c:v>
                </c:pt>
                <c:pt idx="28">
                  <c:v>66.242776633972881</c:v>
                </c:pt>
                <c:pt idx="29">
                  <c:v>26.968311449247739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D9-4391-BD57-0FEA23B6B7B6}"/>
            </c:ext>
          </c:extLst>
        </c:ser>
        <c:ser>
          <c:idx val="1"/>
          <c:order val="1"/>
          <c:tx>
            <c:strRef>
              <c:f>'Figur 10'!$C$1</c:f>
              <c:strCache>
                <c:ptCount val="1"/>
                <c:pt idx="0">
                  <c:v>Høyere forbruk, nullvekst vind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 10'!$A$2:$A$31</c:f>
              <c:numCache>
                <c:formatCode>General</c:formatCod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numCache>
            </c:numRef>
          </c:cat>
          <c:val>
            <c:numRef>
              <c:f>'Figur 10'!$C$2:$C$31</c:f>
              <c:numCache>
                <c:formatCode>0</c:formatCode>
                <c:ptCount val="30"/>
                <c:pt idx="0">
                  <c:v>90.03</c:v>
                </c:pt>
                <c:pt idx="1">
                  <c:v>71.73</c:v>
                </c:pt>
                <c:pt idx="2">
                  <c:v>75.540000000000006</c:v>
                </c:pt>
                <c:pt idx="3">
                  <c:v>84.51</c:v>
                </c:pt>
                <c:pt idx="4">
                  <c:v>70.84</c:v>
                </c:pt>
                <c:pt idx="5">
                  <c:v>103.19</c:v>
                </c:pt>
                <c:pt idx="6">
                  <c:v>85.12</c:v>
                </c:pt>
                <c:pt idx="7">
                  <c:v>80.36</c:v>
                </c:pt>
                <c:pt idx="8">
                  <c:v>79.099999999999994</c:v>
                </c:pt>
                <c:pt idx="9">
                  <c:v>56.18</c:v>
                </c:pt>
                <c:pt idx="10">
                  <c:v>83.14</c:v>
                </c:pt>
                <c:pt idx="11">
                  <c:v>88.75</c:v>
                </c:pt>
                <c:pt idx="12">
                  <c:v>98.33</c:v>
                </c:pt>
                <c:pt idx="13">
                  <c:v>86.17</c:v>
                </c:pt>
                <c:pt idx="14">
                  <c:v>74.98</c:v>
                </c:pt>
                <c:pt idx="15">
                  <c:v>87.63</c:v>
                </c:pt>
                <c:pt idx="16">
                  <c:v>56.15</c:v>
                </c:pt>
                <c:pt idx="17">
                  <c:v>69.989999999999995</c:v>
                </c:pt>
                <c:pt idx="18">
                  <c:v>86.12</c:v>
                </c:pt>
                <c:pt idx="19">
                  <c:v>103.63</c:v>
                </c:pt>
                <c:pt idx="20">
                  <c:v>68.760000000000005</c:v>
                </c:pt>
                <c:pt idx="21">
                  <c:v>61.6</c:v>
                </c:pt>
                <c:pt idx="22">
                  <c:v>87.33</c:v>
                </c:pt>
                <c:pt idx="23">
                  <c:v>77.819999999999993</c:v>
                </c:pt>
                <c:pt idx="24">
                  <c:v>60.87</c:v>
                </c:pt>
                <c:pt idx="25">
                  <c:v>80.989999999999995</c:v>
                </c:pt>
                <c:pt idx="26">
                  <c:v>76.040000000000006</c:v>
                </c:pt>
                <c:pt idx="27">
                  <c:v>81.56</c:v>
                </c:pt>
                <c:pt idx="28">
                  <c:v>84.94</c:v>
                </c:pt>
                <c:pt idx="29">
                  <c:v>50.42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D9-4391-BD57-0FEA23B6B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174559"/>
        <c:axId val="1509789583"/>
      </c:lineChart>
      <c:catAx>
        <c:axId val="1266174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509789583"/>
        <c:crosses val="autoZero"/>
        <c:auto val="1"/>
        <c:lblAlgn val="ctr"/>
        <c:lblOffset val="100"/>
        <c:noMultiLvlLbl val="0"/>
      </c:catAx>
      <c:valAx>
        <c:axId val="1509789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Kraftpris </a:t>
                </a:r>
                <a:r>
                  <a:rPr lang="en-US" baseline="0"/>
                  <a:t> (ø</a:t>
                </a:r>
                <a:r>
                  <a:rPr lang="en-US"/>
                  <a:t>re/kWh)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66174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83</xdr:row>
      <xdr:rowOff>0</xdr:rowOff>
    </xdr:from>
    <xdr:to>
      <xdr:col>5</xdr:col>
      <xdr:colOff>58676</xdr:colOff>
      <xdr:row>111</xdr:row>
      <xdr:rowOff>133927</xdr:rowOff>
    </xdr:to>
    <xdr:graphicFrame macro="">
      <xdr:nvGraphicFramePr>
        <xdr:cNvPr id="5" name="Plassholder for innhold 5">
          <a:extLst>
            <a:ext uri="{FF2B5EF4-FFF2-40B4-BE49-F238E27FC236}">
              <a16:creationId xmlns:a16="http://schemas.microsoft.com/office/drawing/2014/main" id="{44AF3D44-8505-4E46-9E9D-DE68D4623FF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419100</xdr:colOff>
      <xdr:row>89</xdr:row>
      <xdr:rowOff>101600</xdr:rowOff>
    </xdr:from>
    <xdr:to>
      <xdr:col>4</xdr:col>
      <xdr:colOff>165100</xdr:colOff>
      <xdr:row>105</xdr:row>
      <xdr:rowOff>114300</xdr:rowOff>
    </xdr:to>
    <xdr:sp macro="" textlink="">
      <xdr:nvSpPr>
        <xdr:cNvPr id="6" name="Freeform: Shape 8">
          <a:extLst>
            <a:ext uri="{FF2B5EF4-FFF2-40B4-BE49-F238E27FC236}">
              <a16:creationId xmlns:a16="http://schemas.microsoft.com/office/drawing/2014/main" id="{8A4B5F8F-A8AC-4D6E-9F32-A1E9DAB485E3}"/>
            </a:ext>
          </a:extLst>
        </xdr:cNvPr>
        <xdr:cNvSpPr/>
      </xdr:nvSpPr>
      <xdr:spPr>
        <a:xfrm>
          <a:off x="18545175" y="18389600"/>
          <a:ext cx="1270000" cy="3060700"/>
        </a:xfrm>
        <a:custGeom>
          <a:avLst/>
          <a:gdLst>
            <a:gd name="csX0" fmla="*/ 0 w 1270000"/>
            <a:gd name="csY0" fmla="*/ 2063750 h 3060700"/>
            <a:gd name="csX1" fmla="*/ 1270000 w 1270000"/>
            <a:gd name="csY1" fmla="*/ 0 h 3060700"/>
            <a:gd name="csX2" fmla="*/ 1270000 w 1270000"/>
            <a:gd name="csY2" fmla="*/ 3060700 h 3060700"/>
            <a:gd name="csX3" fmla="*/ 0 w 1270000"/>
            <a:gd name="csY3" fmla="*/ 2063750 h 306070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1270000" h="3060700">
              <a:moveTo>
                <a:pt x="0" y="2063750"/>
              </a:moveTo>
              <a:lnTo>
                <a:pt x="1270000" y="0"/>
              </a:lnTo>
              <a:lnTo>
                <a:pt x="1270000" y="3060700"/>
              </a:lnTo>
              <a:lnTo>
                <a:pt x="0" y="2063750"/>
              </a:lnTo>
              <a:close/>
            </a:path>
          </a:pathLst>
        </a:custGeom>
        <a:gradFill flip="none" rotWithShape="1">
          <a:gsLst>
            <a:gs pos="0">
              <a:schemeClr val="bg1"/>
            </a:gs>
            <a:gs pos="100000">
              <a:srgbClr val="DFF1E8"/>
            </a:gs>
          </a:gsLst>
          <a:lin ang="0" scaled="1"/>
          <a:tileRect/>
        </a:gradFill>
        <a:ln>
          <a:noFill/>
          <a:prstDash val="lg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13</xdr:col>
      <xdr:colOff>19050</xdr:colOff>
      <xdr:row>5</xdr:row>
      <xdr:rowOff>180975</xdr:rowOff>
    </xdr:from>
    <xdr:to>
      <xdr:col>22</xdr:col>
      <xdr:colOff>657225</xdr:colOff>
      <xdr:row>28</xdr:row>
      <xdr:rowOff>28575</xdr:rowOff>
    </xdr:to>
    <xdr:graphicFrame macro="">
      <xdr:nvGraphicFramePr>
        <xdr:cNvPr id="15" name="Plassholder for innhold 5">
          <a:extLst>
            <a:ext uri="{FF2B5EF4-FFF2-40B4-BE49-F238E27FC236}">
              <a16:creationId xmlns:a16="http://schemas.microsoft.com/office/drawing/2014/main" id="{77066817-3754-4F18-89F8-D0221095825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15877</xdr:colOff>
      <xdr:row>5</xdr:row>
      <xdr:rowOff>6350</xdr:rowOff>
    </xdr:from>
    <xdr:to>
      <xdr:col>11</xdr:col>
      <xdr:colOff>504825</xdr:colOff>
      <xdr:row>18</xdr:row>
      <xdr:rowOff>47625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FAF84435-169C-B9FF-D60E-3CAF6050F3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</xdr:colOff>
      <xdr:row>5</xdr:row>
      <xdr:rowOff>7937</xdr:rowOff>
    </xdr:from>
    <xdr:to>
      <xdr:col>10</xdr:col>
      <xdr:colOff>512087</xdr:colOff>
      <xdr:row>20</xdr:row>
      <xdr:rowOff>202612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337A937-644A-42EA-BBB4-65DF5D317E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30161</xdr:colOff>
      <xdr:row>5</xdr:row>
      <xdr:rowOff>7937</xdr:rowOff>
    </xdr:from>
    <xdr:to>
      <xdr:col>13</xdr:col>
      <xdr:colOff>515261</xdr:colOff>
      <xdr:row>21</xdr:row>
      <xdr:rowOff>102737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B11367E8-7451-3754-7757-F4D1E9945C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22224</xdr:colOff>
      <xdr:row>6</xdr:row>
      <xdr:rowOff>95250</xdr:rowOff>
    </xdr:from>
    <xdr:to>
      <xdr:col>16</xdr:col>
      <xdr:colOff>383499</xdr:colOff>
      <xdr:row>22</xdr:row>
      <xdr:rowOff>190050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26513904-49AB-4560-8C9A-EBB27A5D5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9523</xdr:colOff>
      <xdr:row>5</xdr:row>
      <xdr:rowOff>12700</xdr:rowOff>
    </xdr:from>
    <xdr:to>
      <xdr:col>13</xdr:col>
      <xdr:colOff>494623</xdr:colOff>
      <xdr:row>20</xdr:row>
      <xdr:rowOff>184150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B2C7877-2610-4648-A26C-05F042597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0.93107</cdr:x>
      <cdr:y>0.02627</cdr:y>
    </cdr:from>
    <cdr:to>
      <cdr:x>0.98171</cdr:x>
      <cdr:y>0.94112</cdr:y>
    </cdr:to>
    <cdr:sp macro="" textlink="">
      <cdr:nvSpPr>
        <cdr:cNvPr id="2" name="Rektangel 1">
          <a:extLst xmlns:a="http://schemas.openxmlformats.org/drawingml/2006/main">
            <a:ext uri="{FF2B5EF4-FFF2-40B4-BE49-F238E27FC236}">
              <a16:creationId xmlns:a16="http://schemas.microsoft.com/office/drawing/2014/main" id="{59528DCF-0B19-92B6-1180-743613E60CB3}"/>
            </a:ext>
          </a:extLst>
        </cdr:cNvPr>
        <cdr:cNvSpPr/>
      </cdr:nvSpPr>
      <cdr:spPr>
        <a:xfrm xmlns:a="http://schemas.openxmlformats.org/drawingml/2006/main">
          <a:off x="5137152" y="92075"/>
          <a:ext cx="279400" cy="320675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nb-NO" kern="12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41275</xdr:colOff>
      <xdr:row>5</xdr:row>
      <xdr:rowOff>3174</xdr:rowOff>
    </xdr:from>
    <xdr:to>
      <xdr:col>14</xdr:col>
      <xdr:colOff>554950</xdr:colOff>
      <xdr:row>20</xdr:row>
      <xdr:rowOff>161424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BA6917B-042C-4BBD-85E8-55A3B74BC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0.94164</cdr:x>
      <cdr:y>0.01181</cdr:y>
    </cdr:from>
    <cdr:to>
      <cdr:x>0.99898</cdr:x>
      <cdr:y>1</cdr:y>
    </cdr:to>
    <cdr:sp macro="" textlink="">
      <cdr:nvSpPr>
        <cdr:cNvPr id="2" name="Rektangel 1">
          <a:extLst xmlns:a="http://schemas.openxmlformats.org/drawingml/2006/main">
            <a:ext uri="{FF2B5EF4-FFF2-40B4-BE49-F238E27FC236}">
              <a16:creationId xmlns:a16="http://schemas.microsoft.com/office/drawing/2014/main" id="{26EB6568-2AA3-5833-8201-1632D7413F1E}"/>
            </a:ext>
          </a:extLst>
        </cdr:cNvPr>
        <cdr:cNvSpPr/>
      </cdr:nvSpPr>
      <cdr:spPr>
        <a:xfrm xmlns:a="http://schemas.openxmlformats.org/drawingml/2006/main">
          <a:off x="5240337" y="41276"/>
          <a:ext cx="319087" cy="345389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nb-NO" kern="12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4</xdr:row>
      <xdr:rowOff>211136</xdr:rowOff>
    </xdr:from>
    <xdr:to>
      <xdr:col>16</xdr:col>
      <xdr:colOff>38099</xdr:colOff>
      <xdr:row>21</xdr:row>
      <xdr:rowOff>85724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CABE110-88D0-7A56-113D-C92FFEEB9B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0.9449</cdr:x>
      <cdr:y>0.02697</cdr:y>
    </cdr:from>
    <cdr:to>
      <cdr:x>0.98587</cdr:x>
      <cdr:y>0.9206</cdr:y>
    </cdr:to>
    <cdr:sp macro="" textlink="">
      <cdr:nvSpPr>
        <cdr:cNvPr id="2" name="Rektangel 1">
          <a:extLst xmlns:a="http://schemas.openxmlformats.org/drawingml/2006/main">
            <a:ext uri="{FF2B5EF4-FFF2-40B4-BE49-F238E27FC236}">
              <a16:creationId xmlns:a16="http://schemas.microsoft.com/office/drawing/2014/main" id="{A2C5B9E2-7061-E76D-7CB4-9285F2901511}"/>
            </a:ext>
          </a:extLst>
        </cdr:cNvPr>
        <cdr:cNvSpPr/>
      </cdr:nvSpPr>
      <cdr:spPr>
        <a:xfrm xmlns:a="http://schemas.openxmlformats.org/drawingml/2006/main">
          <a:off x="5427118" y="97045"/>
          <a:ext cx="235315" cy="321606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nb-NO" kern="12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5</xdr:row>
      <xdr:rowOff>23812</xdr:rowOff>
    </xdr:from>
    <xdr:to>
      <xdr:col>12</xdr:col>
      <xdr:colOff>257175</xdr:colOff>
      <xdr:row>21</xdr:row>
      <xdr:rowOff>57150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4A0B0A2-318A-468D-A30E-0E12E573E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11111</xdr:colOff>
      <xdr:row>5</xdr:row>
      <xdr:rowOff>57150</xdr:rowOff>
    </xdr:from>
    <xdr:to>
      <xdr:col>12</xdr:col>
      <xdr:colOff>496211</xdr:colOff>
      <xdr:row>21</xdr:row>
      <xdr:rowOff>151950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AC50425-297A-464B-BD6C-3C2F5BB3B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1">
  <a:themeElements>
    <a:clrScheme name="Test testesen">
      <a:dk1>
        <a:srgbClr val="3F3F3F"/>
      </a:dk1>
      <a:lt1>
        <a:sysClr val="window" lastClr="FFFFFF"/>
      </a:lt1>
      <a:dk2>
        <a:srgbClr val="0E2841"/>
      </a:dk2>
      <a:lt2>
        <a:srgbClr val="FFD357"/>
      </a:lt2>
      <a:accent1>
        <a:srgbClr val="CD1232"/>
      </a:accent1>
      <a:accent2>
        <a:srgbClr val="00667E"/>
      </a:accent2>
      <a:accent3>
        <a:srgbClr val="0096A7"/>
      </a:accent3>
      <a:accent4>
        <a:srgbClr val="A3D0CA"/>
      </a:accent4>
      <a:accent5>
        <a:srgbClr val="ACC282"/>
      </a:accent5>
      <a:accent6>
        <a:srgbClr val="E96956"/>
      </a:accent6>
      <a:hlink>
        <a:srgbClr val="467886"/>
      </a:hlink>
      <a:folHlink>
        <a:srgbClr val="96607D"/>
      </a:folHlink>
    </a:clrScheme>
    <a:fontScheme name="Gill Sans MT">
      <a:maj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NVE_Office-tema" id="{E9B67EE2-596E-6A4D-924D-7611530421DF}" vid="{FE9E9C08-CC93-1445-96B6-9624FE10460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0C6C-3DA4-4C4E-8913-B447A35FF51C}">
  <dimension ref="A1:L89"/>
  <sheetViews>
    <sheetView tabSelected="1" zoomScaleNormal="100" workbookViewId="0">
      <selection activeCell="F9" sqref="F9"/>
    </sheetView>
  </sheetViews>
  <sheetFormatPr defaultColWidth="10" defaultRowHeight="17.25" x14ac:dyDescent="0.35"/>
  <cols>
    <col min="2" max="2" width="17.875" bestFit="1" customWidth="1"/>
    <col min="5" max="5" width="12.125" bestFit="1" customWidth="1"/>
  </cols>
  <sheetData>
    <row r="1" spans="1:12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L1" t="s">
        <v>6</v>
      </c>
    </row>
    <row r="2" spans="1:12" x14ac:dyDescent="0.35">
      <c r="A2">
        <v>2010</v>
      </c>
      <c r="B2" s="10">
        <v>6.6935939082369913</v>
      </c>
      <c r="C2" s="12"/>
      <c r="D2" s="10"/>
      <c r="E2" s="10"/>
      <c r="F2" s="10"/>
      <c r="G2" s="10"/>
      <c r="H2" s="12"/>
    </row>
    <row r="3" spans="1:12" x14ac:dyDescent="0.35">
      <c r="A3">
        <v>2011</v>
      </c>
      <c r="B3" s="10">
        <v>7.2730809248555204</v>
      </c>
      <c r="C3" s="12"/>
      <c r="D3" s="10"/>
      <c r="E3" s="10"/>
      <c r="F3" s="10"/>
      <c r="G3" s="10"/>
      <c r="H3" s="12"/>
    </row>
    <row r="4" spans="1:12" x14ac:dyDescent="0.35">
      <c r="A4">
        <v>2012</v>
      </c>
      <c r="B4" s="10">
        <v>4.2530989884393193</v>
      </c>
      <c r="C4" s="12"/>
      <c r="D4" s="10"/>
      <c r="E4" s="10"/>
      <c r="F4" s="10"/>
      <c r="G4" s="10"/>
      <c r="H4" s="12"/>
    </row>
    <row r="5" spans="1:12" x14ac:dyDescent="0.35">
      <c r="A5">
        <v>2013</v>
      </c>
      <c r="B5" s="10">
        <v>5.597265173410392</v>
      </c>
      <c r="C5" s="12"/>
      <c r="D5" s="10"/>
      <c r="E5" s="10"/>
      <c r="F5" s="10"/>
      <c r="G5" s="10"/>
      <c r="H5" s="12"/>
    </row>
    <row r="6" spans="1:12" x14ac:dyDescent="0.35">
      <c r="A6">
        <v>2014</v>
      </c>
      <c r="B6" s="10">
        <v>6.2796690751445112</v>
      </c>
      <c r="C6" s="12"/>
      <c r="D6" s="10"/>
      <c r="E6" s="10"/>
      <c r="F6" s="10"/>
      <c r="G6" s="10"/>
      <c r="H6" s="12"/>
    </row>
    <row r="7" spans="1:12" x14ac:dyDescent="0.35">
      <c r="A7">
        <v>2015</v>
      </c>
      <c r="B7" s="10">
        <v>4.3209486190380346</v>
      </c>
      <c r="C7" s="12"/>
      <c r="D7" s="10"/>
      <c r="E7" s="10"/>
      <c r="F7" s="10"/>
      <c r="G7" s="10"/>
      <c r="H7" s="12"/>
    </row>
    <row r="8" spans="1:12" x14ac:dyDescent="0.35">
      <c r="A8">
        <v>2016</v>
      </c>
      <c r="B8" s="10">
        <v>3.7417931094508958</v>
      </c>
      <c r="C8" s="12"/>
      <c r="D8" s="10"/>
      <c r="E8" s="10"/>
      <c r="F8" s="10"/>
      <c r="G8" s="10"/>
      <c r="H8" s="12"/>
    </row>
    <row r="9" spans="1:12" x14ac:dyDescent="0.35">
      <c r="A9">
        <v>2017</v>
      </c>
      <c r="B9" s="10">
        <v>5.1351730019239881</v>
      </c>
      <c r="C9" s="12"/>
      <c r="D9" s="10"/>
      <c r="E9" s="10"/>
      <c r="F9" s="10"/>
      <c r="G9" s="10"/>
      <c r="H9" s="12"/>
    </row>
    <row r="10" spans="1:12" x14ac:dyDescent="0.35">
      <c r="A10">
        <v>2018</v>
      </c>
      <c r="B10" s="10">
        <v>4.3498964902327373</v>
      </c>
      <c r="C10" s="12"/>
      <c r="D10" s="10"/>
      <c r="E10" s="10"/>
      <c r="F10" s="10"/>
      <c r="G10" s="10"/>
      <c r="H10" s="12"/>
    </row>
    <row r="11" spans="1:12" x14ac:dyDescent="0.35">
      <c r="A11">
        <v>2019</v>
      </c>
      <c r="B11" s="10">
        <v>9.3696912510547463</v>
      </c>
      <c r="C11" s="12"/>
      <c r="D11" s="10"/>
      <c r="E11" s="10"/>
      <c r="F11" s="10"/>
      <c r="G11" s="10"/>
      <c r="H11" s="12"/>
    </row>
    <row r="12" spans="1:12" x14ac:dyDescent="0.35">
      <c r="A12">
        <v>2020</v>
      </c>
      <c r="B12" s="10">
        <v>11.092605018766108</v>
      </c>
      <c r="C12" s="12"/>
      <c r="D12" s="10"/>
      <c r="E12" s="10"/>
      <c r="F12" s="10"/>
      <c r="G12" s="10"/>
      <c r="H12" s="12"/>
    </row>
    <row r="13" spans="1:12" x14ac:dyDescent="0.35">
      <c r="A13">
        <v>2021</v>
      </c>
      <c r="B13" s="10">
        <v>13.00011134166067</v>
      </c>
      <c r="C13" s="12"/>
      <c r="D13" s="10"/>
      <c r="E13" s="10"/>
      <c r="F13" s="10"/>
      <c r="G13" s="10"/>
      <c r="H13" s="12"/>
    </row>
    <row r="14" spans="1:12" x14ac:dyDescent="0.35">
      <c r="A14">
        <v>2022</v>
      </c>
      <c r="B14" s="10">
        <v>20.717663531977365</v>
      </c>
      <c r="C14" s="12"/>
      <c r="D14" s="10"/>
      <c r="E14" s="10"/>
      <c r="F14" s="10"/>
      <c r="G14" s="10"/>
      <c r="H14" s="12"/>
    </row>
    <row r="15" spans="1:12" x14ac:dyDescent="0.35">
      <c r="A15">
        <v>2023</v>
      </c>
      <c r="B15" s="10">
        <v>21.441210782569527</v>
      </c>
      <c r="C15" s="12"/>
      <c r="D15" s="10"/>
      <c r="E15" s="10"/>
      <c r="F15" s="10"/>
      <c r="G15" s="10"/>
      <c r="H15" s="12"/>
    </row>
    <row r="16" spans="1:12" x14ac:dyDescent="0.35">
      <c r="A16">
        <v>2024</v>
      </c>
      <c r="B16" s="10">
        <v>16.11355629099296</v>
      </c>
      <c r="C16" s="12"/>
      <c r="D16" s="10"/>
      <c r="E16" s="10"/>
      <c r="F16" s="10"/>
      <c r="G16" s="10"/>
      <c r="H16" s="12"/>
    </row>
    <row r="17" spans="1:12" x14ac:dyDescent="0.35">
      <c r="A17">
        <v>2025</v>
      </c>
      <c r="B17" s="10">
        <v>14.722581083469152</v>
      </c>
      <c r="C17" s="12"/>
      <c r="D17" s="10"/>
      <c r="E17" s="10"/>
      <c r="F17" s="10"/>
      <c r="G17" s="10"/>
      <c r="H17" s="12"/>
    </row>
    <row r="18" spans="1:12" x14ac:dyDescent="0.35">
      <c r="A18">
        <v>2026</v>
      </c>
      <c r="B18" s="10"/>
      <c r="C18" s="12"/>
      <c r="D18" s="10"/>
      <c r="E18" s="10"/>
      <c r="F18" s="10"/>
      <c r="G18" s="10"/>
      <c r="H18" s="12"/>
    </row>
    <row r="19" spans="1:12" x14ac:dyDescent="0.35">
      <c r="A19">
        <v>2027</v>
      </c>
      <c r="B19" s="10"/>
      <c r="C19" s="12"/>
      <c r="D19" s="10"/>
      <c r="E19" s="10"/>
      <c r="F19" s="10"/>
      <c r="G19" s="10"/>
      <c r="H19" s="12"/>
    </row>
    <row r="20" spans="1:12" x14ac:dyDescent="0.35">
      <c r="A20">
        <v>2028</v>
      </c>
      <c r="B20" s="10"/>
      <c r="C20" s="12"/>
      <c r="D20" s="10"/>
      <c r="E20" s="10"/>
      <c r="F20" s="10"/>
      <c r="G20" s="10"/>
      <c r="H20" s="12"/>
    </row>
    <row r="21" spans="1:12" x14ac:dyDescent="0.35">
      <c r="A21">
        <v>2029</v>
      </c>
      <c r="B21" s="10"/>
      <c r="C21" s="12"/>
      <c r="D21" s="10"/>
      <c r="E21" s="10"/>
      <c r="F21" s="10"/>
      <c r="G21" s="10"/>
      <c r="H21" s="12"/>
    </row>
    <row r="22" spans="1:12" x14ac:dyDescent="0.35">
      <c r="A22">
        <v>2030</v>
      </c>
      <c r="B22" s="10"/>
      <c r="C22" s="12">
        <v>3.7999999999999829</v>
      </c>
      <c r="D22" s="10"/>
      <c r="E22" s="10"/>
      <c r="F22" s="10"/>
      <c r="G22" s="10"/>
      <c r="H22" s="12"/>
      <c r="J22" s="12">
        <f>C22</f>
        <v>3.7999999999999829</v>
      </c>
      <c r="K22" s="12">
        <f>J22-J22</f>
        <v>0</v>
      </c>
      <c r="L22" s="12">
        <f>K22-K22</f>
        <v>0</v>
      </c>
    </row>
    <row r="23" spans="1:12" x14ac:dyDescent="0.35">
      <c r="A23">
        <v>2031</v>
      </c>
      <c r="B23" s="10"/>
      <c r="D23" s="10"/>
      <c r="E23" s="10"/>
      <c r="F23" s="10"/>
      <c r="G23" s="10"/>
      <c r="J23" s="15">
        <f>(J$27-J$22)/5+J22</f>
        <v>0.1199999999999859</v>
      </c>
      <c r="K23" s="15">
        <f>(K$27-K$22)/5+K22</f>
        <v>2.2000000000000002</v>
      </c>
      <c r="L23" s="15">
        <f>(L$27-L$22)/5+L22</f>
        <v>4.6400000000000006</v>
      </c>
    </row>
    <row r="24" spans="1:12" x14ac:dyDescent="0.35">
      <c r="A24">
        <v>2032</v>
      </c>
      <c r="B24" s="10"/>
      <c r="D24" s="10"/>
      <c r="E24" s="10"/>
      <c r="F24" s="10"/>
      <c r="G24" s="10"/>
      <c r="J24" s="15">
        <f t="shared" ref="J24:L26" si="0">(J$27-J$22)/5+J23</f>
        <v>-3.5600000000000112</v>
      </c>
      <c r="K24" s="15">
        <f t="shared" si="0"/>
        <v>4.4000000000000004</v>
      </c>
      <c r="L24" s="15">
        <f t="shared" si="0"/>
        <v>9.2800000000000011</v>
      </c>
    </row>
    <row r="25" spans="1:12" x14ac:dyDescent="0.35">
      <c r="A25">
        <v>2033</v>
      </c>
      <c r="B25" s="10"/>
      <c r="D25" s="10"/>
      <c r="E25" s="10"/>
      <c r="F25" s="10"/>
      <c r="G25" s="10"/>
      <c r="J25" s="15">
        <f t="shared" si="0"/>
        <v>-7.2400000000000082</v>
      </c>
      <c r="K25" s="15">
        <f t="shared" si="0"/>
        <v>6.6000000000000005</v>
      </c>
      <c r="L25" s="15">
        <f t="shared" si="0"/>
        <v>13.920000000000002</v>
      </c>
    </row>
    <row r="26" spans="1:12" x14ac:dyDescent="0.35">
      <c r="A26">
        <v>2034</v>
      </c>
      <c r="B26" s="10"/>
      <c r="D26" s="13"/>
      <c r="E26" s="13"/>
      <c r="F26" s="13"/>
      <c r="G26" s="13"/>
      <c r="H26" s="11"/>
      <c r="J26" s="15">
        <f t="shared" si="0"/>
        <v>-10.920000000000005</v>
      </c>
      <c r="K26" s="15">
        <f t="shared" si="0"/>
        <v>8.8000000000000007</v>
      </c>
      <c r="L26" s="15">
        <f t="shared" si="0"/>
        <v>18.560000000000002</v>
      </c>
    </row>
    <row r="27" spans="1:12" x14ac:dyDescent="0.35">
      <c r="A27">
        <v>2035</v>
      </c>
      <c r="B27" s="10"/>
      <c r="D27" s="10">
        <v>5.4</v>
      </c>
      <c r="E27" s="10">
        <v>10.9</v>
      </c>
      <c r="F27" s="10">
        <v>-3.6</v>
      </c>
      <c r="G27" s="10">
        <v>19.600000000000001</v>
      </c>
      <c r="H27" s="14">
        <f>G27-F27</f>
        <v>23.200000000000003</v>
      </c>
      <c r="I27" s="12">
        <f>F27-11</f>
        <v>-14.6</v>
      </c>
      <c r="J27" s="12">
        <f>I27</f>
        <v>-14.6</v>
      </c>
      <c r="K27" s="12">
        <f>F27-I27</f>
        <v>11</v>
      </c>
      <c r="L27" s="12">
        <f>G27-(J27+K27)</f>
        <v>23.200000000000003</v>
      </c>
    </row>
    <row r="89" spans="10:11" x14ac:dyDescent="0.35">
      <c r="J89" s="9"/>
      <c r="K89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C4AC-C928-4F28-91CD-FB6405C65E86}">
  <dimension ref="A1:G55"/>
  <sheetViews>
    <sheetView workbookViewId="0"/>
  </sheetViews>
  <sheetFormatPr defaultColWidth="10.75" defaultRowHeight="17.25" x14ac:dyDescent="0.35"/>
  <sheetData>
    <row r="1" spans="1:3" x14ac:dyDescent="0.35">
      <c r="B1" s="2" t="s">
        <v>8</v>
      </c>
      <c r="C1" s="3">
        <v>19.626616523389917</v>
      </c>
    </row>
    <row r="2" spans="1:3" x14ac:dyDescent="0.35">
      <c r="A2" t="s">
        <v>9</v>
      </c>
      <c r="B2" s="2" t="s">
        <v>10</v>
      </c>
      <c r="C2" s="3">
        <v>16.079999999999998</v>
      </c>
    </row>
    <row r="3" spans="1:3" x14ac:dyDescent="0.35">
      <c r="B3" s="2" t="s">
        <v>9</v>
      </c>
      <c r="C3" s="3">
        <v>4.4627216871148931</v>
      </c>
    </row>
    <row r="4" spans="1:3" x14ac:dyDescent="0.35">
      <c r="A4" t="s">
        <v>11</v>
      </c>
      <c r="B4" s="2" t="s">
        <v>11</v>
      </c>
      <c r="C4" s="3">
        <v>14.311955045585421</v>
      </c>
    </row>
    <row r="5" spans="1:3" x14ac:dyDescent="0.35">
      <c r="B5" s="2" t="s">
        <v>12</v>
      </c>
      <c r="C5" s="3">
        <v>10.75</v>
      </c>
    </row>
    <row r="6" spans="1:3" x14ac:dyDescent="0.35">
      <c r="B6" s="2" t="s">
        <v>13</v>
      </c>
      <c r="C6" s="3">
        <v>3.3</v>
      </c>
    </row>
    <row r="7" spans="1:3" x14ac:dyDescent="0.35">
      <c r="A7" t="s">
        <v>14</v>
      </c>
      <c r="B7" t="s">
        <v>15</v>
      </c>
      <c r="C7" s="3">
        <v>11.43</v>
      </c>
    </row>
    <row r="8" spans="1:3" x14ac:dyDescent="0.35">
      <c r="B8" t="s">
        <v>16</v>
      </c>
      <c r="C8" s="3">
        <v>13.91</v>
      </c>
    </row>
    <row r="9" spans="1:3" x14ac:dyDescent="0.35">
      <c r="B9" t="s">
        <v>17</v>
      </c>
      <c r="C9" s="3">
        <v>5.4999999999999982</v>
      </c>
    </row>
    <row r="10" spans="1:3" x14ac:dyDescent="0.35">
      <c r="B10" t="s">
        <v>18</v>
      </c>
      <c r="C10" s="3">
        <v>-3.52</v>
      </c>
    </row>
    <row r="11" spans="1:3" ht="69" x14ac:dyDescent="0.35">
      <c r="B11" s="8" t="s">
        <v>19</v>
      </c>
      <c r="C11" s="3">
        <v>-15</v>
      </c>
    </row>
    <row r="13" spans="1:3" x14ac:dyDescent="0.35">
      <c r="A13" s="2"/>
      <c r="B13" s="3"/>
    </row>
    <row r="14" spans="1:3" x14ac:dyDescent="0.35">
      <c r="A14" s="2"/>
      <c r="B14" s="3"/>
    </row>
    <row r="15" spans="1:3" x14ac:dyDescent="0.35">
      <c r="A15" s="2"/>
      <c r="B15" s="3"/>
    </row>
    <row r="16" spans="1:3" x14ac:dyDescent="0.35">
      <c r="A16" s="2"/>
      <c r="B16" s="3"/>
    </row>
    <row r="17" spans="1:7" x14ac:dyDescent="0.35">
      <c r="A17" s="2"/>
      <c r="B17" s="3"/>
      <c r="G17" s="3"/>
    </row>
    <row r="18" spans="1:7" x14ac:dyDescent="0.35">
      <c r="A18" s="2"/>
      <c r="B18" s="3"/>
      <c r="G18" s="3"/>
    </row>
    <row r="19" spans="1:7" x14ac:dyDescent="0.35">
      <c r="G19" s="3"/>
    </row>
    <row r="20" spans="1:7" x14ac:dyDescent="0.35">
      <c r="G20" s="3"/>
    </row>
    <row r="21" spans="1:7" x14ac:dyDescent="0.35">
      <c r="G21" s="3"/>
    </row>
    <row r="22" spans="1:7" x14ac:dyDescent="0.35">
      <c r="G22" s="3"/>
    </row>
    <row r="33" spans="3:7" x14ac:dyDescent="0.35">
      <c r="F33" s="2"/>
      <c r="G33" s="3"/>
    </row>
    <row r="34" spans="3:7" x14ac:dyDescent="0.35">
      <c r="F34" s="2"/>
      <c r="G34" s="3"/>
    </row>
    <row r="35" spans="3:7" x14ac:dyDescent="0.35">
      <c r="F35" s="2"/>
      <c r="G35" s="3"/>
    </row>
    <row r="36" spans="3:7" x14ac:dyDescent="0.35">
      <c r="F36" s="2"/>
      <c r="G36" s="3"/>
    </row>
    <row r="37" spans="3:7" x14ac:dyDescent="0.35">
      <c r="F37" s="2"/>
      <c r="G37" s="3"/>
    </row>
    <row r="38" spans="3:7" x14ac:dyDescent="0.35">
      <c r="F38" s="2"/>
      <c r="G38" s="3"/>
    </row>
    <row r="39" spans="3:7" x14ac:dyDescent="0.35">
      <c r="G39" s="3"/>
    </row>
    <row r="40" spans="3:7" x14ac:dyDescent="0.35">
      <c r="G40" s="3"/>
    </row>
    <row r="41" spans="3:7" x14ac:dyDescent="0.35">
      <c r="G41" s="3"/>
    </row>
    <row r="42" spans="3:7" x14ac:dyDescent="0.35">
      <c r="G42" s="3"/>
    </row>
    <row r="43" spans="3:7" x14ac:dyDescent="0.35">
      <c r="C43" s="3"/>
    </row>
    <row r="49" spans="1:7" x14ac:dyDescent="0.35">
      <c r="B49" s="2"/>
      <c r="C49" s="2"/>
      <c r="D49" s="2"/>
      <c r="E49" s="2"/>
      <c r="F49" s="2"/>
      <c r="G49" s="2"/>
    </row>
    <row r="50" spans="1:7" x14ac:dyDescent="0.35">
      <c r="A50" s="3"/>
    </row>
    <row r="51" spans="1:7" x14ac:dyDescent="0.35">
      <c r="A51" s="3"/>
    </row>
    <row r="52" spans="1:7" x14ac:dyDescent="0.35">
      <c r="A52" s="3"/>
    </row>
    <row r="53" spans="1:7" x14ac:dyDescent="0.35">
      <c r="A53" s="3"/>
    </row>
    <row r="54" spans="1:7" x14ac:dyDescent="0.35">
      <c r="A54" s="3"/>
    </row>
    <row r="55" spans="1:7" x14ac:dyDescent="0.35">
      <c r="A55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F78B-E125-4BC5-8D6A-3C18093B58DA}">
  <dimension ref="A1:D32"/>
  <sheetViews>
    <sheetView workbookViewId="0"/>
  </sheetViews>
  <sheetFormatPr defaultColWidth="10.75" defaultRowHeight="17.25" x14ac:dyDescent="0.35"/>
  <sheetData>
    <row r="1" spans="1:4" x14ac:dyDescent="0.35">
      <c r="B1" t="s">
        <v>8</v>
      </c>
      <c r="C1" t="s">
        <v>18</v>
      </c>
    </row>
    <row r="2" spans="1:4" x14ac:dyDescent="0.35">
      <c r="A2" s="2">
        <v>1991</v>
      </c>
      <c r="B2" s="1">
        <v>7.1599999999999984</v>
      </c>
      <c r="C2" s="1">
        <v>-16.79</v>
      </c>
      <c r="D2" s="1"/>
    </row>
    <row r="3" spans="1:4" x14ac:dyDescent="0.35">
      <c r="A3" s="2">
        <v>1992</v>
      </c>
      <c r="B3" s="1">
        <v>20.83</v>
      </c>
      <c r="C3" s="1">
        <v>0.92000000000000171</v>
      </c>
      <c r="D3" s="1"/>
    </row>
    <row r="4" spans="1:4" x14ac:dyDescent="0.35">
      <c r="A4" s="2">
        <v>1993</v>
      </c>
      <c r="B4" s="1">
        <v>23.409999999999997</v>
      </c>
      <c r="C4" s="1">
        <v>-1.6000000000000014</v>
      </c>
      <c r="D4" s="1"/>
    </row>
    <row r="5" spans="1:4" x14ac:dyDescent="0.35">
      <c r="A5" s="2">
        <v>1994</v>
      </c>
      <c r="B5" s="1">
        <v>12.709999999999999</v>
      </c>
      <c r="C5" s="1">
        <v>-13.410000000000002</v>
      </c>
      <c r="D5" s="1"/>
    </row>
    <row r="6" spans="1:4" x14ac:dyDescent="0.35">
      <c r="A6" s="2">
        <v>1995</v>
      </c>
      <c r="B6" s="1">
        <v>25.05</v>
      </c>
      <c r="C6" s="1">
        <v>5.07</v>
      </c>
      <c r="D6" s="1"/>
    </row>
    <row r="7" spans="1:4" x14ac:dyDescent="0.35">
      <c r="A7" s="2">
        <v>1996</v>
      </c>
      <c r="B7" s="1">
        <v>-7.3499999999999988</v>
      </c>
      <c r="C7" s="1">
        <v>-36.660000000000004</v>
      </c>
      <c r="D7" s="1"/>
    </row>
    <row r="8" spans="1:4" x14ac:dyDescent="0.35">
      <c r="A8" s="2">
        <v>1997</v>
      </c>
      <c r="B8" s="1">
        <v>17.89</v>
      </c>
      <c r="C8" s="1">
        <v>-4.3499999999999979</v>
      </c>
      <c r="D8" s="1"/>
    </row>
    <row r="9" spans="1:4" x14ac:dyDescent="0.35">
      <c r="A9" s="2">
        <v>1998</v>
      </c>
      <c r="B9" s="1">
        <v>13.78</v>
      </c>
      <c r="C9" s="1">
        <v>-9.92</v>
      </c>
      <c r="D9" s="1"/>
    </row>
    <row r="10" spans="1:4" x14ac:dyDescent="0.35">
      <c r="A10" s="2">
        <v>1999</v>
      </c>
      <c r="B10" s="1">
        <v>22.65</v>
      </c>
      <c r="C10" s="1">
        <v>-2.4800000000000004</v>
      </c>
      <c r="D10" s="1"/>
    </row>
    <row r="11" spans="1:4" x14ac:dyDescent="0.35">
      <c r="A11" s="2">
        <v>2000</v>
      </c>
      <c r="B11" s="1">
        <v>31.76</v>
      </c>
      <c r="C11" s="1">
        <v>14.040000000000003</v>
      </c>
      <c r="D11" s="1"/>
    </row>
    <row r="12" spans="1:4" x14ac:dyDescent="0.35">
      <c r="A12" s="2">
        <v>2001</v>
      </c>
      <c r="B12" s="1">
        <v>20.770000000000003</v>
      </c>
      <c r="C12" s="1">
        <v>-3.8999999999999986</v>
      </c>
      <c r="D12" s="1"/>
    </row>
    <row r="13" spans="1:4" x14ac:dyDescent="0.35">
      <c r="A13" s="2">
        <v>2002</v>
      </c>
      <c r="B13" s="1">
        <v>15.23</v>
      </c>
      <c r="C13" s="1">
        <v>-9.5300000000000011</v>
      </c>
      <c r="D13" s="1"/>
    </row>
    <row r="14" spans="1:4" x14ac:dyDescent="0.35">
      <c r="A14" s="2">
        <v>2003</v>
      </c>
      <c r="B14" s="1">
        <v>0.88000000000000078</v>
      </c>
      <c r="C14" s="1">
        <v>-23.94</v>
      </c>
      <c r="D14" s="1"/>
    </row>
    <row r="15" spans="1:4" x14ac:dyDescent="0.35">
      <c r="A15" s="2">
        <v>2004</v>
      </c>
      <c r="B15" s="1">
        <v>9.69</v>
      </c>
      <c r="C15" s="1">
        <v>-13.84</v>
      </c>
      <c r="D15" s="1"/>
    </row>
    <row r="16" spans="1:4" x14ac:dyDescent="0.35">
      <c r="A16" s="2">
        <v>2005</v>
      </c>
      <c r="B16" s="1">
        <v>27.729999999999997</v>
      </c>
      <c r="C16" s="1">
        <v>9.8499999999999979</v>
      </c>
      <c r="D16" s="1"/>
    </row>
    <row r="17" spans="1:4" x14ac:dyDescent="0.35">
      <c r="A17" s="2">
        <v>2006</v>
      </c>
      <c r="B17" s="1">
        <v>7.9999999999999982</v>
      </c>
      <c r="C17" s="1">
        <v>-19.119999999999997</v>
      </c>
      <c r="D17" s="1"/>
    </row>
    <row r="18" spans="1:4" x14ac:dyDescent="0.35">
      <c r="A18" s="2">
        <v>2007</v>
      </c>
      <c r="B18" s="1">
        <v>35.92</v>
      </c>
      <c r="C18" s="1">
        <v>18.04</v>
      </c>
      <c r="D18" s="1"/>
    </row>
    <row r="19" spans="1:4" x14ac:dyDescent="0.35">
      <c r="A19" s="2">
        <v>2008</v>
      </c>
      <c r="B19" s="1">
        <v>31.810000000000002</v>
      </c>
      <c r="C19" s="1">
        <v>8.4100000000000037</v>
      </c>
      <c r="D19" s="1"/>
    </row>
    <row r="20" spans="1:4" x14ac:dyDescent="0.35">
      <c r="A20" s="2">
        <v>2009</v>
      </c>
      <c r="B20" s="1">
        <v>24.27</v>
      </c>
      <c r="C20" s="1">
        <v>-3.879999999999999</v>
      </c>
      <c r="D20" s="1"/>
    </row>
    <row r="21" spans="1:4" x14ac:dyDescent="0.35">
      <c r="A21" s="2">
        <v>2010</v>
      </c>
      <c r="B21" s="1">
        <v>-5.58</v>
      </c>
      <c r="C21" s="1">
        <v>-29.900000000000002</v>
      </c>
      <c r="D21" s="1"/>
    </row>
    <row r="22" spans="1:4" x14ac:dyDescent="0.35">
      <c r="A22" s="2">
        <v>2011</v>
      </c>
      <c r="B22" s="1">
        <v>15.14</v>
      </c>
      <c r="C22" s="1">
        <v>-4.0799999999999983</v>
      </c>
      <c r="D22" s="1"/>
    </row>
    <row r="23" spans="1:4" x14ac:dyDescent="0.35">
      <c r="A23" s="2">
        <v>2012</v>
      </c>
      <c r="B23" s="1">
        <v>36.590000000000003</v>
      </c>
      <c r="C23" s="1">
        <v>16.680000000000003</v>
      </c>
      <c r="D23" s="1"/>
    </row>
    <row r="24" spans="1:4" x14ac:dyDescent="0.35">
      <c r="A24" s="2">
        <v>2013</v>
      </c>
      <c r="B24" s="1">
        <v>18.419999999999998</v>
      </c>
      <c r="C24" s="1">
        <v>-10.38</v>
      </c>
      <c r="D24" s="1"/>
    </row>
    <row r="25" spans="1:4" x14ac:dyDescent="0.35">
      <c r="A25" s="2">
        <v>2014</v>
      </c>
      <c r="B25" s="1">
        <v>31.740000000000002</v>
      </c>
      <c r="C25" s="1">
        <v>7.8500000000000014</v>
      </c>
      <c r="D25" s="1"/>
    </row>
    <row r="26" spans="1:4" x14ac:dyDescent="0.35">
      <c r="A26" s="2">
        <v>2015</v>
      </c>
      <c r="B26" s="1">
        <v>18.329999999999998</v>
      </c>
      <c r="C26" s="1">
        <v>0.66000000000000014</v>
      </c>
      <c r="D26" s="1"/>
    </row>
    <row r="27" spans="1:4" x14ac:dyDescent="0.35">
      <c r="A27" s="2">
        <v>2016</v>
      </c>
      <c r="B27" s="1">
        <v>38.379999999999995</v>
      </c>
      <c r="C27" s="1">
        <v>11.009999999999998</v>
      </c>
      <c r="D27" s="1"/>
    </row>
    <row r="28" spans="1:4" x14ac:dyDescent="0.35">
      <c r="A28" s="2">
        <v>2017</v>
      </c>
      <c r="B28" s="1">
        <v>25.01</v>
      </c>
      <c r="C28" s="1">
        <v>4.4800000000000004</v>
      </c>
      <c r="D28" s="1"/>
    </row>
    <row r="29" spans="1:4" x14ac:dyDescent="0.35">
      <c r="A29" s="2">
        <v>2018</v>
      </c>
      <c r="B29" s="1">
        <v>29.66</v>
      </c>
      <c r="C29" s="1">
        <v>2.5199999999999996</v>
      </c>
      <c r="D29" s="1"/>
    </row>
    <row r="30" spans="1:4" x14ac:dyDescent="0.35">
      <c r="A30" s="2">
        <v>2019</v>
      </c>
      <c r="B30" s="1">
        <v>13.940000000000001</v>
      </c>
      <c r="C30" s="1">
        <v>-10.53</v>
      </c>
      <c r="D30" s="1"/>
    </row>
    <row r="31" spans="1:4" x14ac:dyDescent="0.35">
      <c r="A31" s="2">
        <v>2020</v>
      </c>
      <c r="B31" s="1">
        <v>24.959999999999997</v>
      </c>
      <c r="C31" s="1">
        <v>9.1899999999999977</v>
      </c>
      <c r="D31" s="1"/>
    </row>
    <row r="32" spans="1:4" x14ac:dyDescent="0.35">
      <c r="B32" s="1"/>
      <c r="C32" s="1"/>
      <c r="D32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83B8-24C6-4E3F-9094-83059B70548B}">
  <dimension ref="A1:H34"/>
  <sheetViews>
    <sheetView zoomScaleNormal="100" workbookViewId="0"/>
  </sheetViews>
  <sheetFormatPr defaultColWidth="10.75" defaultRowHeight="17.25" x14ac:dyDescent="0.35"/>
  <cols>
    <col min="1" max="31" width="10.75" customWidth="1"/>
    <col min="32" max="32" width="18.125" bestFit="1" customWidth="1"/>
    <col min="33" max="33" width="10.25" bestFit="1" customWidth="1"/>
    <col min="34" max="34" width="5.25" bestFit="1" customWidth="1"/>
    <col min="35" max="35" width="5" bestFit="1" customWidth="1"/>
    <col min="36" max="36" width="4.375" bestFit="1" customWidth="1"/>
    <col min="37" max="37" width="5.25" bestFit="1" customWidth="1"/>
    <col min="38" max="38" width="13.5" bestFit="1" customWidth="1"/>
    <col min="39" max="39" width="10.875" bestFit="1" customWidth="1"/>
    <col min="40" max="40" width="5.25" bestFit="1" customWidth="1"/>
    <col min="41" max="41" width="4.25" bestFit="1" customWidth="1"/>
    <col min="42" max="43" width="4.375" bestFit="1" customWidth="1"/>
    <col min="44" max="44" width="14.25" bestFit="1" customWidth="1"/>
    <col min="45" max="45" width="16.875" bestFit="1" customWidth="1"/>
    <col min="46" max="46" width="5.25" bestFit="1" customWidth="1"/>
    <col min="47" max="47" width="5" bestFit="1" customWidth="1"/>
    <col min="48" max="48" width="4.375" bestFit="1" customWidth="1"/>
    <col min="49" max="49" width="5.25" bestFit="1" customWidth="1"/>
    <col min="50" max="50" width="20.25" bestFit="1" customWidth="1"/>
    <col min="51" max="51" width="17.625" bestFit="1" customWidth="1"/>
    <col min="52" max="52" width="4.375" bestFit="1" customWidth="1"/>
    <col min="53" max="53" width="4.25" bestFit="1" customWidth="1"/>
    <col min="54" max="54" width="4.375" bestFit="1" customWidth="1"/>
    <col min="55" max="55" width="5.25" bestFit="1" customWidth="1"/>
    <col min="56" max="56" width="21" bestFit="1" customWidth="1"/>
    <col min="57" max="57" width="13.875" bestFit="1" customWidth="1"/>
    <col min="58" max="58" width="5.25" bestFit="1" customWidth="1"/>
    <col min="59" max="59" width="5" bestFit="1" customWidth="1"/>
    <col min="60" max="61" width="4.375" bestFit="1" customWidth="1"/>
    <col min="62" max="62" width="17.25" bestFit="1" customWidth="1"/>
    <col min="63" max="63" width="31.625" bestFit="1" customWidth="1"/>
    <col min="64" max="64" width="4.375" bestFit="1" customWidth="1"/>
    <col min="65" max="65" width="5" bestFit="1" customWidth="1"/>
    <col min="66" max="66" width="4.375" bestFit="1" customWidth="1"/>
    <col min="67" max="67" width="5.25" bestFit="1" customWidth="1"/>
    <col min="68" max="68" width="35" bestFit="1" customWidth="1"/>
    <col min="69" max="69" width="8.125" bestFit="1" customWidth="1"/>
  </cols>
  <sheetData>
    <row r="1" spans="1:6" x14ac:dyDescent="0.35">
      <c r="C1" t="s">
        <v>8</v>
      </c>
      <c r="D1" t="s">
        <v>9</v>
      </c>
      <c r="E1" t="s">
        <v>13</v>
      </c>
      <c r="F1" t="s">
        <v>17</v>
      </c>
    </row>
    <row r="2" spans="1:6" x14ac:dyDescent="0.35">
      <c r="A2" t="s">
        <v>20</v>
      </c>
      <c r="B2" t="s">
        <v>21</v>
      </c>
      <c r="C2" s="3">
        <v>-18.510000000000002</v>
      </c>
      <c r="D2" s="3">
        <v>-20.32</v>
      </c>
      <c r="E2" s="3">
        <v>-21.99</v>
      </c>
      <c r="F2" s="3">
        <v>-18.79</v>
      </c>
    </row>
    <row r="3" spans="1:6" x14ac:dyDescent="0.35">
      <c r="B3" t="s">
        <v>22</v>
      </c>
      <c r="C3" s="3">
        <v>20.89</v>
      </c>
      <c r="D3" s="3">
        <v>17.27</v>
      </c>
      <c r="E3" s="3">
        <v>11.97</v>
      </c>
      <c r="F3" s="3">
        <v>10.87</v>
      </c>
    </row>
    <row r="4" spans="1:6" x14ac:dyDescent="0.35">
      <c r="B4" t="s">
        <v>23</v>
      </c>
      <c r="C4" s="3">
        <v>13.34</v>
      </c>
      <c r="D4" s="3">
        <v>9.7100000000000009</v>
      </c>
      <c r="E4" s="3">
        <v>14.26</v>
      </c>
      <c r="F4" s="3">
        <v>13.5</v>
      </c>
    </row>
    <row r="5" spans="1:6" x14ac:dyDescent="0.35">
      <c r="A5" t="s">
        <v>24</v>
      </c>
      <c r="B5" t="s">
        <v>25</v>
      </c>
      <c r="C5" s="3">
        <v>-4.07</v>
      </c>
      <c r="D5" s="3">
        <v>-6.7</v>
      </c>
      <c r="E5" s="3">
        <v>-5.4</v>
      </c>
      <c r="F5" s="3">
        <v>-5.36</v>
      </c>
    </row>
    <row r="6" spans="1:6" x14ac:dyDescent="0.35">
      <c r="B6" t="s">
        <v>26</v>
      </c>
      <c r="C6" s="3">
        <v>7.98</v>
      </c>
      <c r="D6" s="3">
        <v>4.45</v>
      </c>
      <c r="E6" s="3">
        <v>4.51</v>
      </c>
      <c r="F6" s="3">
        <v>5.28</v>
      </c>
    </row>
    <row r="25" spans="3:8" x14ac:dyDescent="0.35">
      <c r="C25" s="4"/>
      <c r="D25" s="4"/>
      <c r="E25" s="4"/>
      <c r="F25" s="4"/>
      <c r="G25" s="4"/>
      <c r="H25" s="4"/>
    </row>
    <row r="26" spans="3:8" x14ac:dyDescent="0.35">
      <c r="C26" s="4"/>
      <c r="D26" s="4"/>
      <c r="E26" s="4"/>
      <c r="F26" s="4"/>
      <c r="G26" s="4"/>
      <c r="H26" s="4"/>
    </row>
    <row r="27" spans="3:8" x14ac:dyDescent="0.35">
      <c r="C27" s="4"/>
      <c r="D27" s="4"/>
      <c r="E27" s="4"/>
      <c r="F27" s="4"/>
      <c r="G27" s="4"/>
      <c r="H27" s="4"/>
    </row>
    <row r="28" spans="3:8" x14ac:dyDescent="0.35">
      <c r="C28" s="4"/>
      <c r="D28" s="4"/>
      <c r="E28" s="4"/>
      <c r="F28" s="4"/>
      <c r="G28" s="4"/>
      <c r="H28" s="4"/>
    </row>
    <row r="29" spans="3:8" x14ac:dyDescent="0.35">
      <c r="C29" s="4"/>
      <c r="D29" s="4"/>
      <c r="E29" s="4"/>
      <c r="F29" s="4"/>
      <c r="G29" s="4"/>
      <c r="H29" s="4"/>
    </row>
    <row r="30" spans="3:8" x14ac:dyDescent="0.35">
      <c r="C30" s="4"/>
      <c r="D30" s="4"/>
      <c r="E30" s="4"/>
      <c r="F30" s="4"/>
      <c r="G30" s="4"/>
      <c r="H30" s="4"/>
    </row>
    <row r="31" spans="3:8" x14ac:dyDescent="0.35">
      <c r="C31" s="4"/>
      <c r="D31" s="4"/>
      <c r="E31" s="4"/>
      <c r="F31" s="4"/>
      <c r="G31" s="4"/>
      <c r="H31" s="4"/>
    </row>
    <row r="32" spans="3:8" x14ac:dyDescent="0.35">
      <c r="C32" s="4"/>
      <c r="D32" s="4"/>
      <c r="E32" s="4"/>
      <c r="F32" s="4"/>
      <c r="G32" s="4"/>
      <c r="H32" s="4"/>
    </row>
    <row r="33" spans="3:8" x14ac:dyDescent="0.35">
      <c r="C33" s="4"/>
      <c r="D33" s="4"/>
      <c r="E33" s="4"/>
      <c r="F33" s="4"/>
      <c r="G33" s="4"/>
      <c r="H33" s="4"/>
    </row>
    <row r="34" spans="3:8" x14ac:dyDescent="0.35">
      <c r="C34" s="4"/>
      <c r="D34" s="4"/>
      <c r="E34" s="4"/>
      <c r="F34" s="4"/>
      <c r="G34" s="4"/>
      <c r="H34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51E9-961A-4329-A8CB-E944D4F47E78}">
  <dimension ref="A1:P42"/>
  <sheetViews>
    <sheetView workbookViewId="0"/>
  </sheetViews>
  <sheetFormatPr defaultColWidth="11" defaultRowHeight="17.25" x14ac:dyDescent="0.35"/>
  <cols>
    <col min="1" max="28" width="10.875" customWidth="1"/>
  </cols>
  <sheetData>
    <row r="1" spans="1:9" x14ac:dyDescent="0.35"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 x14ac:dyDescent="0.35">
      <c r="A2">
        <v>2010</v>
      </c>
      <c r="B2" s="3">
        <v>44.152732619280961</v>
      </c>
      <c r="C2" s="3"/>
      <c r="D2" s="3"/>
      <c r="E2" s="3"/>
      <c r="F2" s="3"/>
      <c r="G2" s="3">
        <v>36.413986269900548</v>
      </c>
      <c r="H2" s="3"/>
      <c r="I2" s="3"/>
    </row>
    <row r="3" spans="1:9" x14ac:dyDescent="0.35">
      <c r="A3">
        <v>2011</v>
      </c>
      <c r="B3" s="3">
        <v>36.683760975152182</v>
      </c>
      <c r="C3" s="3"/>
      <c r="D3" s="3"/>
      <c r="E3" s="3"/>
      <c r="F3" s="3"/>
      <c r="G3" s="3">
        <v>34.901905891286155</v>
      </c>
      <c r="H3" s="3"/>
      <c r="I3" s="3"/>
    </row>
    <row r="4" spans="1:9" x14ac:dyDescent="0.35">
      <c r="A4">
        <v>2012</v>
      </c>
      <c r="B4" s="3">
        <v>22.473974183083673</v>
      </c>
      <c r="C4" s="3"/>
      <c r="D4" s="3"/>
      <c r="E4" s="3"/>
      <c r="F4" s="3"/>
      <c r="G4" s="3">
        <v>34.587271277598468</v>
      </c>
      <c r="H4" s="3"/>
      <c r="I4" s="3"/>
    </row>
    <row r="5" spans="1:9" x14ac:dyDescent="0.35">
      <c r="A5">
        <v>2013</v>
      </c>
      <c r="B5" s="3">
        <v>28.965885093092009</v>
      </c>
      <c r="C5" s="3"/>
      <c r="D5" s="3"/>
      <c r="E5" s="3"/>
      <c r="F5" s="3"/>
      <c r="G5" s="3">
        <v>32.75438678542227</v>
      </c>
      <c r="H5" s="3"/>
      <c r="I5" s="3"/>
    </row>
    <row r="6" spans="1:9" x14ac:dyDescent="0.35">
      <c r="A6">
        <v>2014</v>
      </c>
      <c r="B6" s="3">
        <v>23.10554918329802</v>
      </c>
      <c r="C6" s="3"/>
      <c r="D6" s="3"/>
      <c r="E6" s="3"/>
      <c r="F6" s="3"/>
      <c r="G6" s="3">
        <v>31.076380410781365</v>
      </c>
      <c r="H6" s="3"/>
      <c r="I6" s="3"/>
    </row>
    <row r="7" spans="1:9" x14ac:dyDescent="0.35">
      <c r="A7">
        <v>2015</v>
      </c>
      <c r="B7" s="3">
        <v>23.318374884998075</v>
      </c>
      <c r="C7" s="3"/>
      <c r="D7" s="3"/>
      <c r="E7" s="3"/>
      <c r="F7" s="3"/>
      <c r="G7" s="3">
        <v>26.909508863924792</v>
      </c>
      <c r="H7" s="3">
        <v>19.736388888888879</v>
      </c>
      <c r="I7" s="3"/>
    </row>
    <row r="8" spans="1:9" x14ac:dyDescent="0.35">
      <c r="A8">
        <v>2016</v>
      </c>
      <c r="B8" s="3">
        <v>30.079899754475036</v>
      </c>
      <c r="C8" s="3"/>
      <c r="D8" s="3"/>
      <c r="E8" s="3"/>
      <c r="F8" s="3"/>
      <c r="G8" s="3">
        <v>25.588736619789366</v>
      </c>
      <c r="H8" s="3">
        <v>14.085375494071149</v>
      </c>
      <c r="I8" s="3"/>
    </row>
    <row r="9" spans="1:9" x14ac:dyDescent="0.35">
      <c r="A9">
        <v>2017</v>
      </c>
      <c r="B9" s="3">
        <v>32.641376017866797</v>
      </c>
      <c r="C9" s="3"/>
      <c r="D9" s="3"/>
      <c r="E9" s="3"/>
      <c r="F9" s="3"/>
      <c r="G9" s="3">
        <v>27.622216986745986</v>
      </c>
      <c r="H9" s="3">
        <v>17.273665338645408</v>
      </c>
      <c r="I9" s="3"/>
    </row>
    <row r="10" spans="1:9" x14ac:dyDescent="0.35">
      <c r="A10">
        <v>2018</v>
      </c>
      <c r="B10" s="3">
        <v>49.977958140336156</v>
      </c>
      <c r="C10" s="3"/>
      <c r="D10" s="3"/>
      <c r="E10" s="3"/>
      <c r="F10" s="3"/>
      <c r="G10" s="3">
        <v>31.82463159619482</v>
      </c>
      <c r="H10" s="3">
        <v>22.232643678160912</v>
      </c>
      <c r="I10" s="3"/>
    </row>
    <row r="11" spans="1:9" x14ac:dyDescent="0.35">
      <c r="A11">
        <v>2019</v>
      </c>
      <c r="B11" s="3">
        <v>44.921959620907856</v>
      </c>
      <c r="C11" s="3"/>
      <c r="D11" s="3"/>
      <c r="E11" s="3"/>
      <c r="F11" s="3"/>
      <c r="G11" s="3">
        <v>36.187913683716786</v>
      </c>
      <c r="H11" s="3">
        <v>14.588352490421453</v>
      </c>
      <c r="I11" s="3"/>
    </row>
    <row r="12" spans="1:9" x14ac:dyDescent="0.35">
      <c r="A12">
        <v>2020</v>
      </c>
      <c r="B12" s="3">
        <v>11.247497766898253</v>
      </c>
      <c r="C12" s="3"/>
      <c r="D12" s="3"/>
      <c r="E12" s="3"/>
      <c r="F12" s="3"/>
      <c r="G12" s="3">
        <v>33.773738260096813</v>
      </c>
      <c r="H12" s="3">
        <v>9.6196183206106873</v>
      </c>
      <c r="I12" s="3"/>
    </row>
    <row r="13" spans="1:9" x14ac:dyDescent="0.35">
      <c r="A13">
        <v>2021</v>
      </c>
      <c r="B13" s="3">
        <v>70.331520965108297</v>
      </c>
      <c r="C13" s="3"/>
      <c r="D13" s="3"/>
      <c r="E13" s="3"/>
      <c r="F13" s="3"/>
      <c r="G13" s="3">
        <v>41.82406250222347</v>
      </c>
      <c r="H13" s="3">
        <v>47.468620689655175</v>
      </c>
      <c r="I13" s="3"/>
    </row>
    <row r="14" spans="1:9" x14ac:dyDescent="0.35">
      <c r="A14">
        <v>2022</v>
      </c>
      <c r="B14" s="3">
        <v>151.44702894860163</v>
      </c>
      <c r="C14" s="3"/>
      <c r="D14" s="3"/>
      <c r="E14" s="3"/>
      <c r="F14" s="3"/>
      <c r="G14" s="3">
        <v>65.585193088370445</v>
      </c>
      <c r="H14" s="3">
        <v>132.6890384615385</v>
      </c>
      <c r="I14" s="3"/>
    </row>
    <row r="15" spans="1:9" x14ac:dyDescent="0.35">
      <c r="A15">
        <v>2023</v>
      </c>
      <c r="B15" s="3">
        <v>67.527477415542094</v>
      </c>
      <c r="C15" s="3"/>
      <c r="D15" s="3"/>
      <c r="E15" s="3"/>
      <c r="F15" s="3"/>
      <c r="G15" s="3">
        <v>69.095096943411619</v>
      </c>
      <c r="H15" s="3">
        <v>41.265461538461537</v>
      </c>
      <c r="I15" s="3"/>
    </row>
    <row r="16" spans="1:9" x14ac:dyDescent="0.35">
      <c r="A16">
        <v>2024</v>
      </c>
      <c r="B16" s="3">
        <v>43.391190543431904</v>
      </c>
      <c r="C16" s="3"/>
      <c r="D16" s="3"/>
      <c r="E16" s="3"/>
      <c r="F16" s="3"/>
      <c r="G16" s="3">
        <v>68.78894312791644</v>
      </c>
      <c r="H16" s="3">
        <v>34.550280000000001</v>
      </c>
      <c r="I16" s="3"/>
    </row>
    <row r="17" spans="1:16" x14ac:dyDescent="0.35">
      <c r="A17">
        <v>2025</v>
      </c>
      <c r="B17" s="3">
        <v>47.852814147456193</v>
      </c>
      <c r="C17" s="3"/>
      <c r="D17" s="3"/>
      <c r="E17" s="3">
        <v>76.110006404028013</v>
      </c>
      <c r="F17" s="3">
        <v>76.110006404028013</v>
      </c>
      <c r="G17" s="3">
        <v>76.110006404028013</v>
      </c>
      <c r="H17" s="3">
        <v>36.237923076923067</v>
      </c>
      <c r="I17" s="3"/>
    </row>
    <row r="18" spans="1:16" x14ac:dyDescent="0.35">
      <c r="A18">
        <v>2026</v>
      </c>
      <c r="B18" s="3">
        <v>94.191499168044615</v>
      </c>
      <c r="C18" s="3"/>
      <c r="D18" s="3"/>
      <c r="E18" s="3">
        <v>76.224005763625215</v>
      </c>
      <c r="F18" s="3">
        <v>73.923005763625213</v>
      </c>
      <c r="G18" s="3"/>
      <c r="H18" s="3">
        <v>49.608921465968599</v>
      </c>
      <c r="I18" s="3">
        <v>50</v>
      </c>
    </row>
    <row r="19" spans="1:16" x14ac:dyDescent="0.35">
      <c r="A19">
        <v>2027</v>
      </c>
      <c r="B19" s="3"/>
      <c r="C19" s="3"/>
      <c r="D19" s="3"/>
      <c r="E19" s="3">
        <v>76.338005123222416</v>
      </c>
      <c r="F19" s="3">
        <v>71.736005123222412</v>
      </c>
      <c r="G19" s="3"/>
      <c r="H19" s="3"/>
      <c r="I19" s="3">
        <v>46.771689242732165</v>
      </c>
    </row>
    <row r="20" spans="1:16" x14ac:dyDescent="0.35">
      <c r="A20">
        <v>2028</v>
      </c>
      <c r="B20" s="3"/>
      <c r="C20" s="3"/>
      <c r="D20" s="3"/>
      <c r="E20" s="3">
        <v>76.452004482819618</v>
      </c>
      <c r="F20" s="3">
        <v>69.549004482819612</v>
      </c>
      <c r="G20" s="3"/>
      <c r="H20" s="3"/>
      <c r="I20" s="3">
        <v>43.934457019495731</v>
      </c>
    </row>
    <row r="21" spans="1:16" x14ac:dyDescent="0.35">
      <c r="A21">
        <v>2029</v>
      </c>
      <c r="B21" s="3"/>
      <c r="C21" s="3"/>
      <c r="D21" s="3"/>
      <c r="E21" s="3">
        <v>76.566003842416819</v>
      </c>
      <c r="F21" s="3">
        <v>67.362003842416811</v>
      </c>
      <c r="G21" s="3"/>
      <c r="H21" s="3"/>
      <c r="I21" s="3">
        <v>41.097224796259297</v>
      </c>
    </row>
    <row r="22" spans="1:16" x14ac:dyDescent="0.35">
      <c r="A22">
        <v>2030</v>
      </c>
      <c r="B22" s="3"/>
      <c r="C22" s="3"/>
      <c r="D22" s="3"/>
      <c r="E22" s="3">
        <v>76.680003202014021</v>
      </c>
      <c r="F22" s="3">
        <v>65.175003202014011</v>
      </c>
      <c r="G22" s="3"/>
      <c r="H22" s="3"/>
      <c r="I22" s="3">
        <v>38.259992573022863</v>
      </c>
      <c r="P22">
        <f>C22/1.2</f>
        <v>0</v>
      </c>
    </row>
    <row r="23" spans="1:16" x14ac:dyDescent="0.35">
      <c r="A23">
        <v>2031</v>
      </c>
      <c r="B23" s="3"/>
      <c r="C23" s="3"/>
      <c r="D23" s="3"/>
      <c r="E23" s="3">
        <v>76.794002561611222</v>
      </c>
      <c r="F23" s="3">
        <v>62.988002561611211</v>
      </c>
      <c r="G23" s="3"/>
      <c r="H23" s="3"/>
      <c r="I23" s="3">
        <v>35.422760349786429</v>
      </c>
    </row>
    <row r="24" spans="1:16" x14ac:dyDescent="0.35">
      <c r="A24">
        <v>2032</v>
      </c>
      <c r="B24" s="3"/>
      <c r="C24" s="3"/>
      <c r="D24" s="3"/>
      <c r="E24" s="3">
        <v>76.908001921208424</v>
      </c>
      <c r="F24" s="3">
        <v>60.80100192120841</v>
      </c>
      <c r="G24" s="3"/>
      <c r="H24" s="3"/>
      <c r="I24" s="3">
        <v>32.585528126549995</v>
      </c>
    </row>
    <row r="25" spans="1:16" x14ac:dyDescent="0.35">
      <c r="A25">
        <v>2033</v>
      </c>
      <c r="B25" s="3"/>
      <c r="C25" s="3"/>
      <c r="D25" s="3"/>
      <c r="E25" s="3">
        <v>77.022001280805625</v>
      </c>
      <c r="F25" s="3">
        <v>58.61400128080561</v>
      </c>
      <c r="G25" s="3"/>
      <c r="H25" s="3"/>
      <c r="I25" s="3">
        <v>29.748295903313561</v>
      </c>
    </row>
    <row r="26" spans="1:16" x14ac:dyDescent="0.35">
      <c r="A26">
        <v>2034</v>
      </c>
      <c r="B26" s="3"/>
      <c r="C26" s="3"/>
      <c r="D26" s="3"/>
      <c r="E26" s="3">
        <v>77.136000640402827</v>
      </c>
      <c r="F26" s="3">
        <v>56.427000640402809</v>
      </c>
      <c r="G26" s="3"/>
      <c r="H26" s="3"/>
      <c r="I26" s="3">
        <v>26.911063680077127</v>
      </c>
    </row>
    <row r="27" spans="1:16" x14ac:dyDescent="0.35">
      <c r="A27">
        <v>2035</v>
      </c>
      <c r="B27" s="3"/>
      <c r="C27" s="3">
        <v>54.24</v>
      </c>
      <c r="D27" s="3">
        <v>77.25</v>
      </c>
      <c r="E27" s="3">
        <v>77.25</v>
      </c>
      <c r="F27" s="3">
        <v>54.24</v>
      </c>
      <c r="G27" s="3"/>
      <c r="H27" s="3"/>
      <c r="I27" s="3">
        <v>24.073831456840701</v>
      </c>
    </row>
    <row r="28" spans="1:16" x14ac:dyDescent="0.35">
      <c r="B28" s="3"/>
      <c r="C28" s="3"/>
      <c r="D28" s="3"/>
      <c r="E28" s="3"/>
      <c r="F28" s="3"/>
      <c r="G28" s="3"/>
      <c r="H28" s="3"/>
      <c r="I28" s="3"/>
    </row>
    <row r="29" spans="1:16" x14ac:dyDescent="0.35">
      <c r="B29" s="3"/>
      <c r="C29" s="3"/>
      <c r="D29" s="3"/>
      <c r="E29" s="3"/>
      <c r="F29" s="3"/>
      <c r="G29" s="3"/>
      <c r="H29" s="3"/>
      <c r="I29" s="3"/>
    </row>
    <row r="30" spans="1:16" x14ac:dyDescent="0.35">
      <c r="B30" s="3"/>
      <c r="C30" s="3"/>
      <c r="D30" s="3"/>
      <c r="E30" s="3"/>
      <c r="F30" s="3"/>
      <c r="G30" s="3"/>
      <c r="H30" s="3"/>
      <c r="I30" s="3"/>
    </row>
    <row r="31" spans="1:16" x14ac:dyDescent="0.35">
      <c r="B31" s="3"/>
      <c r="C31" s="3"/>
      <c r="D31" s="3"/>
      <c r="E31" s="3"/>
      <c r="F31" s="3"/>
      <c r="G31" s="3"/>
      <c r="H31" s="3"/>
      <c r="I31" s="3"/>
    </row>
    <row r="32" spans="1:16" x14ac:dyDescent="0.35">
      <c r="B32" s="3"/>
      <c r="C32" s="3"/>
      <c r="D32" s="3"/>
      <c r="E32" s="3"/>
      <c r="F32" s="3"/>
      <c r="G32" s="3"/>
      <c r="H32" s="3"/>
      <c r="I32" s="3"/>
    </row>
    <row r="33" spans="2:9" x14ac:dyDescent="0.35">
      <c r="B33" s="3"/>
      <c r="C33" s="3"/>
      <c r="D33" s="3"/>
      <c r="E33" s="3"/>
      <c r="F33" s="3"/>
      <c r="G33" s="3"/>
      <c r="H33" s="3"/>
      <c r="I33" s="3"/>
    </row>
    <row r="34" spans="2:9" x14ac:dyDescent="0.35">
      <c r="B34" s="3"/>
      <c r="C34" s="3"/>
      <c r="D34" s="3"/>
      <c r="E34" s="3"/>
      <c r="F34" s="3"/>
      <c r="G34" s="3"/>
      <c r="H34" s="3"/>
      <c r="I34" s="3"/>
    </row>
    <row r="35" spans="2:9" x14ac:dyDescent="0.35">
      <c r="B35" s="3"/>
      <c r="C35" s="3"/>
      <c r="D35" s="3"/>
      <c r="E35" s="3"/>
      <c r="F35" s="3"/>
      <c r="G35" s="3"/>
      <c r="H35" s="3"/>
      <c r="I35" s="3"/>
    </row>
    <row r="36" spans="2:9" x14ac:dyDescent="0.35">
      <c r="B36" s="3"/>
      <c r="C36" s="3"/>
      <c r="D36" s="3"/>
      <c r="E36" s="3"/>
      <c r="F36" s="3"/>
      <c r="G36" s="3"/>
      <c r="H36" s="3"/>
      <c r="I36" s="3"/>
    </row>
    <row r="37" spans="2:9" x14ac:dyDescent="0.35">
      <c r="B37" s="3"/>
      <c r="C37" s="3"/>
      <c r="D37" s="3"/>
      <c r="E37" s="3"/>
      <c r="F37" s="3"/>
      <c r="G37" s="3"/>
      <c r="H37" s="3"/>
      <c r="I37" s="3"/>
    </row>
    <row r="38" spans="2:9" x14ac:dyDescent="0.35">
      <c r="B38" s="3"/>
      <c r="C38" s="3"/>
      <c r="D38" s="3"/>
      <c r="E38" s="3"/>
      <c r="F38" s="3"/>
      <c r="G38" s="3"/>
      <c r="H38" s="3"/>
      <c r="I38" s="3"/>
    </row>
    <row r="39" spans="2:9" x14ac:dyDescent="0.35">
      <c r="B39" s="3"/>
      <c r="C39" s="3"/>
      <c r="D39" s="3"/>
      <c r="E39" s="3"/>
      <c r="F39" s="3"/>
      <c r="G39" s="3"/>
      <c r="H39" s="3"/>
      <c r="I39" s="3"/>
    </row>
    <row r="40" spans="2:9" x14ac:dyDescent="0.35">
      <c r="B40" s="3"/>
      <c r="C40" s="3"/>
      <c r="D40" s="3"/>
      <c r="E40" s="3"/>
      <c r="F40" s="3"/>
      <c r="G40" s="3"/>
      <c r="H40" s="3"/>
      <c r="I40" s="3"/>
    </row>
    <row r="41" spans="2:9" x14ac:dyDescent="0.35">
      <c r="B41" s="3"/>
      <c r="C41" s="3"/>
      <c r="D41" s="3"/>
      <c r="E41" s="3"/>
      <c r="F41" s="3"/>
      <c r="G41" s="3"/>
      <c r="H41" s="3"/>
      <c r="I41" s="3"/>
    </row>
    <row r="42" spans="2:9" x14ac:dyDescent="0.35">
      <c r="B42" s="3"/>
      <c r="C42" s="3"/>
      <c r="D42" s="3"/>
      <c r="E42" s="3"/>
      <c r="F42" s="3"/>
      <c r="G42" s="3"/>
      <c r="H42" s="3"/>
      <c r="I42" s="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17DB-F071-4CFC-A510-6BC3A7E6D3B0}">
  <dimension ref="A1:F21"/>
  <sheetViews>
    <sheetView workbookViewId="0"/>
  </sheetViews>
  <sheetFormatPr defaultColWidth="11" defaultRowHeight="17.25" x14ac:dyDescent="0.35"/>
  <sheetData>
    <row r="1" spans="1:6" x14ac:dyDescent="0.35">
      <c r="C1" t="s">
        <v>8</v>
      </c>
      <c r="D1" t="s">
        <v>10</v>
      </c>
      <c r="E1" t="s">
        <v>9</v>
      </c>
    </row>
    <row r="2" spans="1:6" x14ac:dyDescent="0.35">
      <c r="A2" t="s">
        <v>20</v>
      </c>
      <c r="C2" s="1">
        <v>56.60191165746442</v>
      </c>
      <c r="D2" s="1"/>
      <c r="E2" s="1"/>
      <c r="F2" s="5"/>
    </row>
    <row r="3" spans="1:6" x14ac:dyDescent="0.35">
      <c r="B3" t="s">
        <v>21</v>
      </c>
      <c r="C3" s="1">
        <v>56.60191165746442</v>
      </c>
      <c r="D3" s="1">
        <v>3.8280883425355796</v>
      </c>
      <c r="E3" s="1"/>
      <c r="F3" s="5">
        <v>3.8280883425355796</v>
      </c>
    </row>
    <row r="4" spans="1:6" x14ac:dyDescent="0.35">
      <c r="C4" s="1">
        <v>56.60191165746442</v>
      </c>
      <c r="D4" s="1"/>
      <c r="E4" s="1">
        <v>14.383639825101149</v>
      </c>
      <c r="F4" s="5">
        <v>14.383639825101149</v>
      </c>
    </row>
    <row r="5" spans="1:6" x14ac:dyDescent="0.35">
      <c r="C5" s="1"/>
      <c r="D5" s="1"/>
      <c r="E5" s="1"/>
    </row>
    <row r="6" spans="1:6" x14ac:dyDescent="0.35">
      <c r="C6" s="1">
        <v>57.074865248904082</v>
      </c>
      <c r="D6" s="1"/>
      <c r="E6" s="1"/>
    </row>
    <row r="7" spans="1:6" x14ac:dyDescent="0.35">
      <c r="B7" t="s">
        <v>22</v>
      </c>
      <c r="C7" s="1">
        <v>57.074865248904082</v>
      </c>
      <c r="D7" s="1">
        <v>3.8251347510959164</v>
      </c>
      <c r="E7" s="1"/>
      <c r="F7" s="5">
        <v>3.8251347510959164</v>
      </c>
    </row>
    <row r="8" spans="1:6" x14ac:dyDescent="0.35">
      <c r="C8" s="1">
        <v>57.074865248904082</v>
      </c>
      <c r="D8" s="1"/>
      <c r="E8" s="1">
        <v>14.657763648589885</v>
      </c>
      <c r="F8" s="5">
        <v>14.657763648589885</v>
      </c>
    </row>
    <row r="9" spans="1:6" x14ac:dyDescent="0.35">
      <c r="C9" s="1"/>
      <c r="D9" s="1"/>
      <c r="E9" s="1"/>
    </row>
    <row r="10" spans="1:6" x14ac:dyDescent="0.35">
      <c r="C10" s="1">
        <v>56.414479918334301</v>
      </c>
      <c r="D10" s="1"/>
      <c r="E10" s="1"/>
    </row>
    <row r="11" spans="1:6" x14ac:dyDescent="0.35">
      <c r="B11" t="s">
        <v>23</v>
      </c>
      <c r="C11" s="1">
        <v>56.414479918334301</v>
      </c>
      <c r="D11" s="1">
        <v>4.0655200816656958</v>
      </c>
      <c r="E11" s="1"/>
      <c r="F11" s="5">
        <v>4.0655200816656958</v>
      </c>
    </row>
    <row r="12" spans="1:6" x14ac:dyDescent="0.35">
      <c r="C12" s="1">
        <v>56.414479918334301</v>
      </c>
      <c r="D12" s="1"/>
      <c r="E12" s="1">
        <v>15.805176586953657</v>
      </c>
      <c r="F12" s="5">
        <v>15.805176586953657</v>
      </c>
    </row>
    <row r="13" spans="1:6" x14ac:dyDescent="0.35">
      <c r="C13" s="1"/>
      <c r="D13" s="1"/>
      <c r="E13" s="1"/>
    </row>
    <row r="14" spans="1:6" x14ac:dyDescent="0.35">
      <c r="A14" t="s">
        <v>24</v>
      </c>
      <c r="C14" s="1">
        <v>51.030342987487643</v>
      </c>
      <c r="D14" s="1"/>
      <c r="E14" s="1"/>
    </row>
    <row r="15" spans="1:6" x14ac:dyDescent="0.35">
      <c r="B15" t="s">
        <v>25</v>
      </c>
      <c r="C15" s="1">
        <v>51.030342987487643</v>
      </c>
      <c r="D15" s="1">
        <v>3.5896570125123546</v>
      </c>
      <c r="E15" s="1"/>
      <c r="F15" s="5">
        <v>3.5896570125123546</v>
      </c>
    </row>
    <row r="16" spans="1:6" x14ac:dyDescent="0.35">
      <c r="C16" s="1">
        <v>51.030342987487643</v>
      </c>
      <c r="D16" s="1"/>
      <c r="E16" s="1">
        <v>17.424641922437857</v>
      </c>
      <c r="F16" s="5">
        <v>17.424641922437857</v>
      </c>
    </row>
    <row r="17" spans="1:6" x14ac:dyDescent="0.35">
      <c r="C17" s="1"/>
      <c r="D17" s="1"/>
      <c r="E17" s="1"/>
    </row>
    <row r="18" spans="1:6" x14ac:dyDescent="0.35">
      <c r="C18" s="1">
        <v>49.228787853173699</v>
      </c>
      <c r="D18" s="1"/>
      <c r="E18" s="1"/>
    </row>
    <row r="19" spans="1:6" x14ac:dyDescent="0.35">
      <c r="B19" t="s">
        <v>26</v>
      </c>
      <c r="C19" s="1">
        <v>49.228787853173699</v>
      </c>
      <c r="D19" s="1">
        <v>3.831212146826303</v>
      </c>
      <c r="E19" s="1"/>
      <c r="F19" s="5">
        <v>3.831212146826303</v>
      </c>
    </row>
    <row r="20" spans="1:6" x14ac:dyDescent="0.35">
      <c r="C20" s="1">
        <v>49.228787853173699</v>
      </c>
      <c r="D20" s="1"/>
      <c r="E20" s="1">
        <v>17.840133914236787</v>
      </c>
      <c r="F20" s="5">
        <v>17.840133914236787</v>
      </c>
    </row>
    <row r="21" spans="1:6" x14ac:dyDescent="0.35">
      <c r="A21" t="s">
        <v>35</v>
      </c>
      <c r="C21" s="1"/>
      <c r="D21" s="1"/>
      <c r="E21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BB77-EAF7-4438-B430-7FD1EB803FCB}">
  <dimension ref="A1:G26"/>
  <sheetViews>
    <sheetView zoomScaleNormal="100" workbookViewId="0"/>
  </sheetViews>
  <sheetFormatPr defaultColWidth="11" defaultRowHeight="17.25" x14ac:dyDescent="0.35"/>
  <sheetData>
    <row r="1" spans="1:7" x14ac:dyDescent="0.35">
      <c r="C1" s="1" t="s">
        <v>8</v>
      </c>
      <c r="D1" s="1" t="s">
        <v>11</v>
      </c>
      <c r="E1" s="1" t="s">
        <v>36</v>
      </c>
      <c r="F1" s="1" t="s">
        <v>13</v>
      </c>
    </row>
    <row r="2" spans="1:7" x14ac:dyDescent="0.35">
      <c r="A2" t="s">
        <v>20</v>
      </c>
      <c r="C2" s="1">
        <v>56.60191165746442</v>
      </c>
      <c r="D2" s="1"/>
      <c r="E2" s="1"/>
    </row>
    <row r="3" spans="1:7" x14ac:dyDescent="0.35">
      <c r="B3" t="s">
        <v>21</v>
      </c>
      <c r="C3" s="1">
        <v>56.60191165746442</v>
      </c>
      <c r="D3" s="1">
        <v>4.8815550046020917</v>
      </c>
      <c r="E3" s="1"/>
      <c r="G3" s="5">
        <v>4.8815550046020917</v>
      </c>
    </row>
    <row r="4" spans="1:7" x14ac:dyDescent="0.35">
      <c r="C4" s="1">
        <v>56.60191165746442</v>
      </c>
      <c r="D4" s="1"/>
      <c r="E4" s="5">
        <v>8.428088342535581</v>
      </c>
      <c r="G4" s="5">
        <v>8.428088342535581</v>
      </c>
    </row>
    <row r="5" spans="1:7" x14ac:dyDescent="0.35">
      <c r="C5" s="1">
        <v>56.601911657464399</v>
      </c>
      <c r="D5" s="1"/>
      <c r="E5" s="1"/>
      <c r="F5" s="5">
        <v>14.858088342535595</v>
      </c>
      <c r="G5" s="5">
        <v>14.858088342535595</v>
      </c>
    </row>
    <row r="6" spans="1:7" x14ac:dyDescent="0.35">
      <c r="C6" s="1"/>
      <c r="D6" s="1"/>
      <c r="E6" s="1"/>
    </row>
    <row r="7" spans="1:7" x14ac:dyDescent="0.35">
      <c r="C7" s="1">
        <v>57.074865248904082</v>
      </c>
      <c r="D7" s="1"/>
      <c r="E7" s="1"/>
    </row>
    <row r="8" spans="1:7" x14ac:dyDescent="0.35">
      <c r="B8" t="s">
        <v>22</v>
      </c>
      <c r="C8" s="1">
        <v>57.074865248904082</v>
      </c>
      <c r="D8" s="1">
        <v>5.1928804081260012</v>
      </c>
      <c r="E8" s="1"/>
      <c r="G8" s="5">
        <v>5.1928804081260012</v>
      </c>
    </row>
    <row r="9" spans="1:7" x14ac:dyDescent="0.35">
      <c r="C9" s="1">
        <v>57.074865248904082</v>
      </c>
      <c r="D9" s="1"/>
      <c r="E9" s="5">
        <v>8.6951347510959138</v>
      </c>
      <c r="G9" s="5">
        <v>8.6951347510959138</v>
      </c>
    </row>
    <row r="10" spans="1:7" x14ac:dyDescent="0.35">
      <c r="C10" s="1">
        <v>57.074865248904104</v>
      </c>
      <c r="D10" s="1"/>
      <c r="E10" s="1"/>
      <c r="F10" s="5">
        <v>15.845134751095898</v>
      </c>
      <c r="G10" s="5">
        <v>15.845134751095898</v>
      </c>
    </row>
    <row r="11" spans="1:7" x14ac:dyDescent="0.35">
      <c r="C11" s="1"/>
      <c r="D11" s="1"/>
      <c r="E11" s="1"/>
    </row>
    <row r="12" spans="1:7" x14ac:dyDescent="0.35">
      <c r="C12" s="1">
        <v>56.414479918334301</v>
      </c>
      <c r="D12" s="1"/>
      <c r="E12" s="1"/>
    </row>
    <row r="13" spans="1:7" x14ac:dyDescent="0.35">
      <c r="B13" t="s">
        <v>23</v>
      </c>
      <c r="C13" s="1">
        <v>56.414479918334301</v>
      </c>
      <c r="D13" s="1">
        <v>4.9328171230938977</v>
      </c>
      <c r="E13" s="1"/>
      <c r="G13" s="5">
        <v>4.9328171230938977</v>
      </c>
    </row>
    <row r="14" spans="1:7" x14ac:dyDescent="0.35">
      <c r="C14" s="1">
        <v>56.414479918334301</v>
      </c>
      <c r="D14" s="1"/>
      <c r="E14" s="5">
        <v>8.6955200816656983</v>
      </c>
      <c r="G14" s="5">
        <v>8.6955200816656983</v>
      </c>
    </row>
    <row r="15" spans="1:7" x14ac:dyDescent="0.35">
      <c r="C15" s="1">
        <v>56.414479918334301</v>
      </c>
      <c r="F15" s="5">
        <v>15.445520081665698</v>
      </c>
      <c r="G15" s="5">
        <v>15.445520081665698</v>
      </c>
    </row>
    <row r="17" spans="1:7" x14ac:dyDescent="0.35">
      <c r="A17" t="s">
        <v>24</v>
      </c>
      <c r="C17" s="1">
        <v>51.030342987487643</v>
      </c>
      <c r="D17" s="1"/>
      <c r="E17" s="1"/>
    </row>
    <row r="18" spans="1:7" x14ac:dyDescent="0.35">
      <c r="B18" t="s">
        <v>25</v>
      </c>
      <c r="C18" s="1">
        <v>51.030342987487643</v>
      </c>
      <c r="D18" s="1">
        <v>6.9676618335960967</v>
      </c>
      <c r="E18" s="1"/>
      <c r="G18" s="5">
        <v>6.9676618335960967</v>
      </c>
    </row>
    <row r="19" spans="1:7" x14ac:dyDescent="0.35">
      <c r="C19" s="1">
        <v>51.030342987487643</v>
      </c>
      <c r="D19" s="1"/>
      <c r="E19" s="5">
        <v>10.59965701251236</v>
      </c>
      <c r="G19" s="5">
        <v>10.59965701251236</v>
      </c>
    </row>
    <row r="20" spans="1:7" x14ac:dyDescent="0.35">
      <c r="C20" s="1">
        <v>51.0303429874876</v>
      </c>
      <c r="D20" s="1"/>
      <c r="E20" s="1"/>
      <c r="F20" s="5">
        <v>15.299657012512398</v>
      </c>
      <c r="G20" s="5">
        <v>15.299657012512398</v>
      </c>
    </row>
    <row r="21" spans="1:7" x14ac:dyDescent="0.35">
      <c r="C21" s="1"/>
      <c r="D21" s="1"/>
      <c r="E21" s="1"/>
    </row>
    <row r="22" spans="1:7" x14ac:dyDescent="0.35">
      <c r="C22" s="1">
        <v>49.228787853173699</v>
      </c>
      <c r="D22" s="1"/>
      <c r="E22" s="1"/>
    </row>
    <row r="23" spans="1:7" x14ac:dyDescent="0.35">
      <c r="B23" t="s">
        <v>26</v>
      </c>
      <c r="C23" s="1">
        <v>49.228787853173699</v>
      </c>
      <c r="D23" s="1">
        <v>7.8566379985430075</v>
      </c>
      <c r="E23" s="1"/>
      <c r="G23" s="5">
        <v>7.8566379985430075</v>
      </c>
    </row>
    <row r="24" spans="1:7" x14ac:dyDescent="0.35">
      <c r="C24" s="1">
        <v>49.228787853173699</v>
      </c>
      <c r="D24" s="1"/>
      <c r="E24" s="5">
        <v>11.611212146826304</v>
      </c>
      <c r="G24" s="5">
        <v>11.611212146826304</v>
      </c>
    </row>
    <row r="25" spans="1:7" x14ac:dyDescent="0.35">
      <c r="C25" s="1">
        <v>49.228787853173699</v>
      </c>
      <c r="D25" s="1"/>
      <c r="E25" s="1"/>
      <c r="F25" s="5">
        <v>16.2412121468263</v>
      </c>
      <c r="G25" s="5">
        <v>16.2412121468263</v>
      </c>
    </row>
    <row r="26" spans="1:7" x14ac:dyDescent="0.35">
      <c r="A26" t="s">
        <v>35</v>
      </c>
      <c r="C26" s="1"/>
      <c r="D26" s="1"/>
      <c r="E26" s="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347C-B877-4D4B-B89F-13DE9F1C1C5D}">
  <dimension ref="A1:J31"/>
  <sheetViews>
    <sheetView workbookViewId="0"/>
  </sheetViews>
  <sheetFormatPr defaultColWidth="10.75" defaultRowHeight="17.25" x14ac:dyDescent="0.35"/>
  <sheetData>
    <row r="1" spans="1:10" x14ac:dyDescent="0.35">
      <c r="C1" t="s">
        <v>8</v>
      </c>
      <c r="D1" t="s">
        <v>16</v>
      </c>
      <c r="E1" t="s">
        <v>15</v>
      </c>
      <c r="F1" t="s">
        <v>17</v>
      </c>
      <c r="G1" t="s">
        <v>18</v>
      </c>
    </row>
    <row r="2" spans="1:10" x14ac:dyDescent="0.35">
      <c r="A2" t="s">
        <v>20</v>
      </c>
      <c r="C2" s="1">
        <v>56.60191165746442</v>
      </c>
      <c r="D2" s="1"/>
      <c r="E2" s="1"/>
      <c r="F2" s="1"/>
      <c r="G2" s="1"/>
      <c r="I2" s="1"/>
    </row>
    <row r="3" spans="1:10" x14ac:dyDescent="0.35">
      <c r="C3" s="1">
        <v>56.60191165746442</v>
      </c>
      <c r="D3" s="5">
        <v>5.2349731265652011</v>
      </c>
      <c r="H3" s="5">
        <v>5.2349731265652011</v>
      </c>
      <c r="I3" s="1"/>
      <c r="J3" s="7"/>
    </row>
    <row r="4" spans="1:10" x14ac:dyDescent="0.35">
      <c r="B4" t="s">
        <v>21</v>
      </c>
      <c r="C4" s="1">
        <v>56.60191165746442</v>
      </c>
      <c r="E4" s="5">
        <v>8.8691730501159114</v>
      </c>
      <c r="H4" s="5">
        <v>8.8691730501159114</v>
      </c>
      <c r="I4" s="1"/>
      <c r="J4" s="7"/>
    </row>
    <row r="5" spans="1:10" x14ac:dyDescent="0.35">
      <c r="C5" s="1">
        <v>56.60191165746442</v>
      </c>
      <c r="F5" s="5">
        <v>13.338003665250859</v>
      </c>
      <c r="H5" s="5">
        <v>13.338003665250859</v>
      </c>
      <c r="I5" s="1"/>
      <c r="J5" s="7"/>
    </row>
    <row r="6" spans="1:10" x14ac:dyDescent="0.35">
      <c r="C6" s="1">
        <v>56.60191165746442</v>
      </c>
      <c r="G6" s="5">
        <v>20.218088342535573</v>
      </c>
      <c r="H6" s="5">
        <v>20.218088342535573</v>
      </c>
      <c r="I6" s="1"/>
      <c r="J6" s="7"/>
    </row>
    <row r="7" spans="1:10" x14ac:dyDescent="0.35">
      <c r="C7" s="1"/>
      <c r="I7" s="1"/>
    </row>
    <row r="8" spans="1:10" x14ac:dyDescent="0.35">
      <c r="C8" s="1">
        <v>57.074865248904082</v>
      </c>
      <c r="D8" s="1"/>
      <c r="E8" s="1"/>
      <c r="F8" s="1"/>
      <c r="G8" s="1"/>
      <c r="I8" s="1"/>
    </row>
    <row r="9" spans="1:10" x14ac:dyDescent="0.35">
      <c r="C9" s="1">
        <v>57.074865248904082</v>
      </c>
      <c r="D9" s="5">
        <v>5.1821729815784607</v>
      </c>
      <c r="H9" s="5">
        <v>5.1821729815784607</v>
      </c>
      <c r="I9" s="1"/>
      <c r="J9" s="7"/>
    </row>
    <row r="10" spans="1:10" x14ac:dyDescent="0.35">
      <c r="B10" t="s">
        <v>22</v>
      </c>
      <c r="C10" s="1">
        <v>57.074865248904082</v>
      </c>
      <c r="E10" s="5">
        <v>10.81932522540621</v>
      </c>
      <c r="H10" s="5">
        <v>10.81932522540621</v>
      </c>
      <c r="I10" s="1"/>
      <c r="J10" s="7"/>
    </row>
    <row r="11" spans="1:10" x14ac:dyDescent="0.35">
      <c r="C11" s="1">
        <v>57.074865248904082</v>
      </c>
      <c r="F11" s="5">
        <v>15.002161977916025</v>
      </c>
      <c r="H11" s="5">
        <v>15.002161977916025</v>
      </c>
      <c r="I11" s="1"/>
      <c r="J11" s="7"/>
    </row>
    <row r="12" spans="1:10" x14ac:dyDescent="0.35">
      <c r="C12" s="1">
        <v>57.074865248904082</v>
      </c>
      <c r="G12" s="5">
        <v>21.655134751095922</v>
      </c>
      <c r="H12" s="5">
        <v>21.655134751095922</v>
      </c>
      <c r="I12" s="1"/>
      <c r="J12" s="7"/>
    </row>
    <row r="13" spans="1:10" x14ac:dyDescent="0.35">
      <c r="C13" s="1"/>
      <c r="I13" s="1"/>
    </row>
    <row r="14" spans="1:10" x14ac:dyDescent="0.35">
      <c r="C14" s="1">
        <v>56.414479918334301</v>
      </c>
      <c r="D14" s="1"/>
      <c r="E14" s="1"/>
      <c r="F14" s="1"/>
      <c r="G14" s="1"/>
      <c r="I14" s="1"/>
    </row>
    <row r="15" spans="1:10" x14ac:dyDescent="0.35">
      <c r="C15" s="1">
        <v>56.414479918334301</v>
      </c>
      <c r="D15" s="5">
        <v>5.3126727042251076</v>
      </c>
      <c r="H15" s="5">
        <v>5.3126727042251076</v>
      </c>
      <c r="I15" s="1"/>
      <c r="J15" s="7"/>
    </row>
    <row r="16" spans="1:10" x14ac:dyDescent="0.35">
      <c r="B16" t="s">
        <v>23</v>
      </c>
      <c r="C16" s="1">
        <v>56.414479918334301</v>
      </c>
      <c r="E16" s="5">
        <v>9.8642051622212605</v>
      </c>
      <c r="H16" s="5">
        <v>9.8642051622212605</v>
      </c>
      <c r="I16" s="1"/>
      <c r="J16" s="7"/>
    </row>
    <row r="17" spans="1:10" x14ac:dyDescent="0.35">
      <c r="C17" s="1">
        <v>56.414479918334301</v>
      </c>
      <c r="F17" s="5">
        <v>14.190950787180093</v>
      </c>
      <c r="H17" s="5">
        <v>14.190950787180093</v>
      </c>
      <c r="I17" s="1"/>
      <c r="J17" s="7"/>
    </row>
    <row r="18" spans="1:10" x14ac:dyDescent="0.35">
      <c r="C18" s="1">
        <v>56.414479918334301</v>
      </c>
      <c r="G18" s="5">
        <v>21.095520081665704</v>
      </c>
      <c r="H18" s="5">
        <v>21.095520081665704</v>
      </c>
      <c r="I18" s="1"/>
      <c r="J18" s="7"/>
    </row>
    <row r="19" spans="1:10" x14ac:dyDescent="0.35">
      <c r="C19" s="1"/>
      <c r="I19" s="1"/>
    </row>
    <row r="20" spans="1:10" x14ac:dyDescent="0.35">
      <c r="A20" t="s">
        <v>24</v>
      </c>
      <c r="C20" s="1">
        <v>51.030342987487643</v>
      </c>
      <c r="D20" s="1"/>
      <c r="E20" s="1"/>
      <c r="F20" s="1"/>
      <c r="G20" s="1"/>
      <c r="I20" s="1"/>
    </row>
    <row r="21" spans="1:10" x14ac:dyDescent="0.35">
      <c r="C21" s="1">
        <v>51.030342987487643</v>
      </c>
      <c r="D21" s="5">
        <v>7.5741946651656846</v>
      </c>
      <c r="H21" s="5">
        <v>7.5741946651656846</v>
      </c>
      <c r="I21" s="1"/>
      <c r="J21" s="7"/>
    </row>
    <row r="22" spans="1:10" x14ac:dyDescent="0.35">
      <c r="B22" t="s">
        <v>25</v>
      </c>
      <c r="C22" s="1">
        <v>51.030342987487643</v>
      </c>
      <c r="E22" s="5">
        <v>5.153160724235569</v>
      </c>
      <c r="H22" s="5">
        <v>5.153160724235569</v>
      </c>
      <c r="I22" s="1"/>
      <c r="J22" s="7"/>
    </row>
    <row r="23" spans="1:10" x14ac:dyDescent="0.35">
      <c r="C23" s="1">
        <v>51.030342987487643</v>
      </c>
      <c r="F23" s="5">
        <v>13.293642103022961</v>
      </c>
      <c r="H23" s="5">
        <v>13.293642103022961</v>
      </c>
      <c r="I23" s="1"/>
      <c r="J23" s="7"/>
    </row>
    <row r="24" spans="1:10" x14ac:dyDescent="0.35">
      <c r="C24" s="1">
        <v>51.030342987487643</v>
      </c>
      <c r="G24" s="5">
        <v>23.329657012512357</v>
      </c>
      <c r="H24" s="5">
        <v>23.329657012512357</v>
      </c>
      <c r="I24" s="1"/>
      <c r="J24" s="7"/>
    </row>
    <row r="25" spans="1:10" x14ac:dyDescent="0.35">
      <c r="C25" s="1"/>
      <c r="I25" s="1"/>
    </row>
    <row r="26" spans="1:10" x14ac:dyDescent="0.35">
      <c r="C26" s="1">
        <v>49.228787853173699</v>
      </c>
      <c r="D26" s="1"/>
      <c r="E26" s="1"/>
      <c r="F26" s="1"/>
      <c r="G26" s="1"/>
      <c r="I26" s="1"/>
    </row>
    <row r="27" spans="1:10" x14ac:dyDescent="0.35">
      <c r="C27" s="1">
        <v>49.228787853173699</v>
      </c>
      <c r="D27" s="5">
        <v>11.527935426779003</v>
      </c>
      <c r="H27" s="5">
        <v>11.527935426779003</v>
      </c>
      <c r="I27" s="1"/>
      <c r="J27" s="7"/>
    </row>
    <row r="28" spans="1:10" x14ac:dyDescent="0.35">
      <c r="B28" t="s">
        <v>26</v>
      </c>
      <c r="C28" s="1">
        <v>49.228787853173699</v>
      </c>
      <c r="E28" s="5">
        <v>5.518861361901088</v>
      </c>
      <c r="H28" s="5">
        <v>5.518861361901088</v>
      </c>
      <c r="I28" s="1"/>
      <c r="J28" s="7"/>
    </row>
    <row r="29" spans="1:10" x14ac:dyDescent="0.35">
      <c r="C29" s="1">
        <v>49.228787853173699</v>
      </c>
      <c r="F29" s="5">
        <v>17.405859893648994</v>
      </c>
      <c r="H29" s="5">
        <v>17.405859893648994</v>
      </c>
      <c r="I29" s="1"/>
      <c r="J29" s="7"/>
    </row>
    <row r="30" spans="1:10" x14ac:dyDescent="0.35">
      <c r="C30" s="1">
        <v>49.228787853173699</v>
      </c>
      <c r="G30" s="5">
        <v>28.411212146826301</v>
      </c>
      <c r="H30" s="5">
        <v>28.411212146826301</v>
      </c>
      <c r="I30" s="1"/>
      <c r="J30" s="7"/>
    </row>
    <row r="31" spans="1:10" x14ac:dyDescent="0.35">
      <c r="A31" t="s">
        <v>35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466B-1911-48CF-85B0-F444A261444E}">
  <dimension ref="A1:O18"/>
  <sheetViews>
    <sheetView workbookViewId="0"/>
  </sheetViews>
  <sheetFormatPr defaultColWidth="10.75" defaultRowHeight="17.25" x14ac:dyDescent="0.35"/>
  <sheetData>
    <row r="1" spans="1:15" x14ac:dyDescent="0.35">
      <c r="B1" t="s">
        <v>8</v>
      </c>
      <c r="C1" t="s">
        <v>37</v>
      </c>
      <c r="D1" t="s">
        <v>38</v>
      </c>
    </row>
    <row r="2" spans="1:15" x14ac:dyDescent="0.35">
      <c r="A2" t="s">
        <v>8</v>
      </c>
      <c r="B2" s="3">
        <v>54.56</v>
      </c>
      <c r="C2" s="3"/>
      <c r="D2" s="3"/>
      <c r="E2" s="3">
        <v>54.56</v>
      </c>
    </row>
    <row r="3" spans="1:15" x14ac:dyDescent="0.35">
      <c r="A3" t="s">
        <v>39</v>
      </c>
      <c r="B3" s="3">
        <v>54.56</v>
      </c>
      <c r="C3" s="3"/>
      <c r="D3" s="4">
        <f>E3-B3</f>
        <v>2.1799999999999997</v>
      </c>
      <c r="E3" s="3">
        <v>56.74</v>
      </c>
      <c r="N3" s="3"/>
      <c r="O3" s="6"/>
    </row>
    <row r="4" spans="1:15" x14ac:dyDescent="0.35">
      <c r="A4" t="s">
        <v>37</v>
      </c>
      <c r="B4" s="3"/>
      <c r="C4" s="3">
        <v>64</v>
      </c>
      <c r="D4" s="4"/>
      <c r="E4" s="3">
        <v>64</v>
      </c>
      <c r="N4" s="3"/>
    </row>
    <row r="5" spans="1:15" x14ac:dyDescent="0.35">
      <c r="A5" t="s">
        <v>40</v>
      </c>
      <c r="B5" s="3"/>
      <c r="C5" s="3">
        <v>64</v>
      </c>
      <c r="D5" s="4">
        <f>E5-C5</f>
        <v>1.9899999999999949</v>
      </c>
      <c r="E5" s="3">
        <v>65.989999999999995</v>
      </c>
      <c r="N5" s="3"/>
    </row>
    <row r="13" spans="1:15" x14ac:dyDescent="0.35">
      <c r="C13" s="3"/>
    </row>
    <row r="14" spans="1:15" x14ac:dyDescent="0.35">
      <c r="C14" s="3"/>
    </row>
    <row r="15" spans="1:15" x14ac:dyDescent="0.35">
      <c r="C15" s="3"/>
    </row>
    <row r="16" spans="1:15" x14ac:dyDescent="0.35">
      <c r="C16" s="3"/>
    </row>
    <row r="17" spans="3:3" x14ac:dyDescent="0.35">
      <c r="C17" s="3"/>
    </row>
    <row r="18" spans="3:3" x14ac:dyDescent="0.35">
      <c r="C18" s="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CD7E-FCEB-4522-9BFB-D04921C1B5AC}">
  <dimension ref="A1:E33"/>
  <sheetViews>
    <sheetView workbookViewId="0"/>
  </sheetViews>
  <sheetFormatPr defaultColWidth="10.75" defaultRowHeight="17.25" x14ac:dyDescent="0.35"/>
  <cols>
    <col min="1" max="1" width="16.375" customWidth="1"/>
    <col min="2" max="5" width="14.75" customWidth="1"/>
  </cols>
  <sheetData>
    <row r="1" spans="1:5" x14ac:dyDescent="0.35">
      <c r="B1" t="s">
        <v>8</v>
      </c>
      <c r="C1" t="s">
        <v>18</v>
      </c>
      <c r="D1" t="s">
        <v>41</v>
      </c>
      <c r="E1" t="s">
        <v>42</v>
      </c>
    </row>
    <row r="2" spans="1:5" x14ac:dyDescent="0.35">
      <c r="A2" s="2">
        <v>1991</v>
      </c>
      <c r="B2" s="1">
        <v>75.781953018311881</v>
      </c>
      <c r="C2" s="3">
        <v>90.03</v>
      </c>
      <c r="D2" s="1">
        <v>76.009901704599287</v>
      </c>
      <c r="E2" s="1">
        <v>19.1379778068018</v>
      </c>
    </row>
    <row r="3" spans="1:5" x14ac:dyDescent="0.35">
      <c r="A3" s="2">
        <v>1992</v>
      </c>
      <c r="B3" s="1">
        <v>46.008093752342212</v>
      </c>
      <c r="C3" s="3">
        <v>71.73</v>
      </c>
      <c r="D3" s="1">
        <v>76.009901704599287</v>
      </c>
      <c r="E3" s="1">
        <v>19.1379778068018</v>
      </c>
    </row>
    <row r="4" spans="1:5" x14ac:dyDescent="0.35">
      <c r="A4" s="2">
        <v>1993</v>
      </c>
      <c r="B4" s="1">
        <v>46.103446904504857</v>
      </c>
      <c r="C4" s="3">
        <v>75.540000000000006</v>
      </c>
      <c r="D4" s="1">
        <v>76.009901704599287</v>
      </c>
      <c r="E4" s="1">
        <v>19.1379778068018</v>
      </c>
    </row>
    <row r="5" spans="1:5" x14ac:dyDescent="0.35">
      <c r="A5" s="2">
        <v>1994</v>
      </c>
      <c r="B5" s="1">
        <v>64.909364658119443</v>
      </c>
      <c r="C5" s="3">
        <v>84.51</v>
      </c>
      <c r="D5" s="1">
        <v>76.009901704599287</v>
      </c>
      <c r="E5" s="1">
        <v>19.1379778068018</v>
      </c>
    </row>
    <row r="6" spans="1:5" x14ac:dyDescent="0.35">
      <c r="A6" s="2">
        <v>1995</v>
      </c>
      <c r="B6" s="1">
        <v>41.999071270636719</v>
      </c>
      <c r="C6" s="3">
        <v>70.84</v>
      </c>
      <c r="D6" s="1">
        <v>76.009901704599287</v>
      </c>
      <c r="E6" s="1">
        <v>19.1379778068018</v>
      </c>
    </row>
    <row r="7" spans="1:5" x14ac:dyDescent="0.35">
      <c r="A7" s="2">
        <v>1996</v>
      </c>
      <c r="B7" s="1">
        <v>92.749865328670836</v>
      </c>
      <c r="C7" s="3">
        <v>103.19</v>
      </c>
      <c r="D7" s="1">
        <v>76.009901704599287</v>
      </c>
      <c r="E7" s="1">
        <v>19.1379778068018</v>
      </c>
    </row>
    <row r="8" spans="1:5" x14ac:dyDescent="0.35">
      <c r="A8" s="2">
        <v>1997</v>
      </c>
      <c r="B8" s="1">
        <v>65.969542649948039</v>
      </c>
      <c r="C8" s="3">
        <v>85.12</v>
      </c>
      <c r="D8" s="1">
        <v>76.009901704599287</v>
      </c>
      <c r="E8" s="1">
        <v>19.1379778068018</v>
      </c>
    </row>
    <row r="9" spans="1:5" x14ac:dyDescent="0.35">
      <c r="A9" s="2">
        <v>1998</v>
      </c>
      <c r="B9" s="1">
        <v>59.911648868062962</v>
      </c>
      <c r="C9" s="3">
        <v>80.36</v>
      </c>
      <c r="D9" s="1">
        <v>76.009901704599287</v>
      </c>
      <c r="E9" s="1">
        <v>19.1379778068018</v>
      </c>
    </row>
    <row r="10" spans="1:5" x14ac:dyDescent="0.35">
      <c r="A10" s="2">
        <v>1999</v>
      </c>
      <c r="B10" s="1">
        <v>59.372035268015289</v>
      </c>
      <c r="C10" s="3">
        <v>79.099999999999994</v>
      </c>
      <c r="D10" s="1">
        <v>76.009901704599287</v>
      </c>
      <c r="E10" s="1">
        <v>19.1379778068018</v>
      </c>
    </row>
    <row r="11" spans="1:5" x14ac:dyDescent="0.35">
      <c r="A11" s="2">
        <v>2000</v>
      </c>
      <c r="B11" s="1">
        <v>27.635382420791618</v>
      </c>
      <c r="C11" s="3">
        <v>56.18</v>
      </c>
      <c r="D11" s="1">
        <v>76.009901704599287</v>
      </c>
      <c r="E11" s="1">
        <v>19.1379778068018</v>
      </c>
    </row>
    <row r="12" spans="1:5" x14ac:dyDescent="0.35">
      <c r="A12" s="2">
        <v>2001</v>
      </c>
      <c r="B12" s="1">
        <v>63.192040194927081</v>
      </c>
      <c r="C12" s="3">
        <v>83.14</v>
      </c>
      <c r="D12" s="1">
        <v>76.009901704599287</v>
      </c>
      <c r="E12" s="1">
        <v>19.1379778068018</v>
      </c>
    </row>
    <row r="13" spans="1:5" x14ac:dyDescent="0.35">
      <c r="A13" s="2">
        <v>2002</v>
      </c>
      <c r="B13" s="1">
        <v>66.619195986191627</v>
      </c>
      <c r="C13" s="3">
        <v>88.75</v>
      </c>
      <c r="D13" s="1">
        <v>76.009901704599287</v>
      </c>
      <c r="E13" s="1">
        <v>19.1379778068018</v>
      </c>
    </row>
    <row r="14" spans="1:5" x14ac:dyDescent="0.35">
      <c r="A14" s="2">
        <v>2003</v>
      </c>
      <c r="B14" s="1">
        <v>85.137627255975787</v>
      </c>
      <c r="C14" s="3">
        <v>98.33</v>
      </c>
      <c r="D14" s="1">
        <v>76.009901704599287</v>
      </c>
      <c r="E14" s="1">
        <v>19.1379778068018</v>
      </c>
    </row>
    <row r="15" spans="1:5" x14ac:dyDescent="0.35">
      <c r="A15" s="2">
        <v>2004</v>
      </c>
      <c r="B15" s="1">
        <v>72.457221970912173</v>
      </c>
      <c r="C15" s="3">
        <v>86.17</v>
      </c>
      <c r="D15" s="1">
        <v>76.009901704599287</v>
      </c>
      <c r="E15" s="1">
        <v>19.1379778068018</v>
      </c>
    </row>
    <row r="16" spans="1:5" x14ac:dyDescent="0.35">
      <c r="A16" s="2">
        <v>2005</v>
      </c>
      <c r="B16" s="1">
        <v>46.362908402369627</v>
      </c>
      <c r="C16" s="3">
        <v>74.98</v>
      </c>
      <c r="D16" s="1">
        <v>76.009901704599287</v>
      </c>
      <c r="E16" s="1">
        <v>19.1379778068018</v>
      </c>
    </row>
    <row r="17" spans="1:5" x14ac:dyDescent="0.35">
      <c r="A17" s="2">
        <v>2006</v>
      </c>
      <c r="B17" s="1">
        <v>70.210876216523971</v>
      </c>
      <c r="C17" s="3">
        <v>87.63</v>
      </c>
      <c r="D17" s="1">
        <v>76.009901704599287</v>
      </c>
      <c r="E17" s="1">
        <v>19.1379778068018</v>
      </c>
    </row>
    <row r="18" spans="1:5" x14ac:dyDescent="0.35">
      <c r="A18" s="2">
        <v>2007</v>
      </c>
      <c r="B18" s="1">
        <v>28.506481141267479</v>
      </c>
      <c r="C18" s="3">
        <v>56.15</v>
      </c>
      <c r="D18" s="1">
        <v>76.009901704599287</v>
      </c>
      <c r="E18" s="1">
        <v>19.1379778068018</v>
      </c>
    </row>
    <row r="19" spans="1:5" x14ac:dyDescent="0.35">
      <c r="A19" s="2">
        <v>2008</v>
      </c>
      <c r="B19" s="1">
        <v>40.39623270957793</v>
      </c>
      <c r="C19" s="3">
        <v>69.989999999999995</v>
      </c>
      <c r="D19" s="1">
        <v>76.009901704599287</v>
      </c>
      <c r="E19" s="1">
        <v>19.1379778068018</v>
      </c>
    </row>
    <row r="20" spans="1:5" x14ac:dyDescent="0.35">
      <c r="A20" s="2">
        <v>2009</v>
      </c>
      <c r="B20" s="1">
        <v>68.998476145469013</v>
      </c>
      <c r="C20" s="3">
        <v>86.12</v>
      </c>
      <c r="D20" s="1">
        <v>76.009901704599287</v>
      </c>
      <c r="E20" s="1">
        <v>19.1379778068018</v>
      </c>
    </row>
    <row r="21" spans="1:5" x14ac:dyDescent="0.35">
      <c r="A21" s="2">
        <v>2010</v>
      </c>
      <c r="B21" s="1">
        <v>92.973320945826288</v>
      </c>
      <c r="C21" s="3">
        <v>103.63</v>
      </c>
      <c r="D21" s="1">
        <v>76.009901704599287</v>
      </c>
      <c r="E21" s="1">
        <v>19.1379778068018</v>
      </c>
    </row>
    <row r="22" spans="1:5" x14ac:dyDescent="0.35">
      <c r="A22" s="2">
        <v>2011</v>
      </c>
      <c r="B22" s="1">
        <v>50.098080715759423</v>
      </c>
      <c r="C22" s="3">
        <v>68.760000000000005</v>
      </c>
      <c r="D22" s="1">
        <v>76.009901704599287</v>
      </c>
      <c r="E22" s="1">
        <v>19.1379778068018</v>
      </c>
    </row>
    <row r="23" spans="1:5" x14ac:dyDescent="0.35">
      <c r="A23" s="2">
        <v>2012</v>
      </c>
      <c r="B23" s="1">
        <v>31.162129391750732</v>
      </c>
      <c r="C23" s="3">
        <v>61.6</v>
      </c>
      <c r="D23" s="1">
        <v>76.009901704599287</v>
      </c>
      <c r="E23" s="1">
        <v>19.1379778068018</v>
      </c>
    </row>
    <row r="24" spans="1:5" x14ac:dyDescent="0.35">
      <c r="A24" s="2">
        <v>2013</v>
      </c>
      <c r="B24" s="1">
        <v>70.040591473810679</v>
      </c>
      <c r="C24" s="3">
        <v>87.33</v>
      </c>
      <c r="D24" s="1">
        <v>76.009901704599287</v>
      </c>
      <c r="E24" s="1">
        <v>19.1379778068018</v>
      </c>
    </row>
    <row r="25" spans="1:5" x14ac:dyDescent="0.35">
      <c r="A25" s="2">
        <v>2014</v>
      </c>
      <c r="B25" s="1">
        <v>51.274524585974213</v>
      </c>
      <c r="C25" s="3">
        <v>77.819999999999993</v>
      </c>
      <c r="D25" s="1">
        <v>76.009901704599287</v>
      </c>
      <c r="E25" s="1">
        <v>19.1379778068018</v>
      </c>
    </row>
    <row r="26" spans="1:5" x14ac:dyDescent="0.35">
      <c r="A26" s="2">
        <v>2015</v>
      </c>
      <c r="B26" s="1">
        <v>32.884683837843447</v>
      </c>
      <c r="C26" s="3">
        <v>60.87</v>
      </c>
      <c r="D26" s="1">
        <v>76.009901704599287</v>
      </c>
      <c r="E26" s="1">
        <v>19.1379778068018</v>
      </c>
    </row>
    <row r="27" spans="1:5" x14ac:dyDescent="0.35">
      <c r="A27" s="2">
        <v>2016</v>
      </c>
      <c r="B27" s="1">
        <v>51.618034067781132</v>
      </c>
      <c r="C27" s="3">
        <v>80.989999999999995</v>
      </c>
      <c r="D27" s="1">
        <v>76.009901704599287</v>
      </c>
      <c r="E27" s="1">
        <v>19.1379778068018</v>
      </c>
    </row>
    <row r="28" spans="1:5" x14ac:dyDescent="0.35">
      <c r="A28" s="2">
        <v>2017</v>
      </c>
      <c r="B28" s="1">
        <v>54.474081821029714</v>
      </c>
      <c r="C28" s="3">
        <v>76.040000000000006</v>
      </c>
      <c r="D28" s="1">
        <v>76.009901704599287</v>
      </c>
      <c r="E28" s="1">
        <v>19.1379778068018</v>
      </c>
    </row>
    <row r="29" spans="1:5" x14ac:dyDescent="0.35">
      <c r="A29" s="2">
        <v>2018</v>
      </c>
      <c r="B29" s="1">
        <v>62.187958381507428</v>
      </c>
      <c r="C29" s="3">
        <v>81.56</v>
      </c>
      <c r="D29" s="1">
        <v>76.009901704599287</v>
      </c>
      <c r="E29" s="1">
        <v>19.1379778068018</v>
      </c>
    </row>
    <row r="30" spans="1:5" x14ac:dyDescent="0.35">
      <c r="A30" s="2">
        <v>2019</v>
      </c>
      <c r="B30" s="1">
        <v>66.242776633972881</v>
      </c>
      <c r="C30" s="3">
        <v>84.94</v>
      </c>
      <c r="D30" s="1">
        <v>76.009901704599287</v>
      </c>
      <c r="E30" s="1">
        <v>19.1379778068018</v>
      </c>
    </row>
    <row r="31" spans="1:5" x14ac:dyDescent="0.35">
      <c r="A31" s="2">
        <v>2020</v>
      </c>
      <c r="B31" s="1">
        <v>26.968311449247739</v>
      </c>
      <c r="C31" s="3">
        <v>50.42</v>
      </c>
      <c r="D31" s="1">
        <v>76.009901704599287</v>
      </c>
      <c r="E31" s="1">
        <v>19.1379778068018</v>
      </c>
    </row>
    <row r="32" spans="1:5" x14ac:dyDescent="0.35">
      <c r="B32" s="1"/>
      <c r="C32" s="1"/>
      <c r="D32" s="1"/>
      <c r="E32" s="1"/>
    </row>
    <row r="33" spans="2:5" x14ac:dyDescent="0.35">
      <c r="B33" s="1"/>
      <c r="C33" s="1"/>
      <c r="D33" s="1"/>
      <c r="E33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64152832-9f03-4628-8f8a-984f7e09cd82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-dokument" ma:contentTypeID="0x010100B97DBDE7D2D50A479E6FD94AD3A32CE2" ma:contentTypeVersion="35" ma:contentTypeDescription="Opprett et nytt dokument." ma:contentTypeScope="" ma:versionID="c3d800523f1b20e8898dee77a70c74ff">
  <xsd:schema xmlns:xsd="http://www.w3.org/2001/XMLSchema" xmlns:xs="http://www.w3.org/2001/XMLSchema" xmlns:p="http://schemas.microsoft.com/office/2006/metadata/properties" xmlns:ns2="08670d86-fc33-4f61-bf51-96e019343c8b" xmlns:ns3="6ef98f70-ebdb-4d8c-ae0e-5bc74a510774" xmlns:ns4="b25d7cef-b4e1-4646-acb4-f79d6f029472" targetNamespace="http://schemas.microsoft.com/office/2006/metadata/properties" ma:root="true" ma:fieldsID="49a56b0210bc9d8dcacd1328b5467a85" ns2:_="" ns3:_="" ns4:_="">
    <xsd:import namespace="08670d86-fc33-4f61-bf51-96e019343c8b"/>
    <xsd:import namespace="6ef98f70-ebdb-4d8c-ae0e-5bc74a510774"/>
    <xsd:import namespace="b25d7cef-b4e1-4646-acb4-f79d6f02947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n3e020d9d98c48dbb65f924b9bc22a2a" minOccurs="0"/>
                <xsd:element ref="ns2:g98ade60b1a5493f9b7127fdb0eec544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Person" minOccurs="0"/>
                <xsd:element ref="ns3:Typekontaktperson2" minOccurs="0"/>
                <xsd:element ref="ns3:Godkjent_x0020_av_x0020_seksjonsleder" minOccurs="0"/>
                <xsd:element ref="ns3:_Flow_SignoffStatus" minOccurs="0"/>
                <xsd:element ref="ns3:Uke" minOccurs="0"/>
                <xsd:element ref="ns3:Type" minOccurs="0"/>
                <xsd:element ref="ns3:Internt_x002f_eksternt" minOccurs="0"/>
                <xsd:element ref="ns3:Typekontaktperson" minOccurs="0"/>
                <xsd:element ref="ns3:_x0050_360" minOccurs="0"/>
                <xsd:element ref="ns3:lcf76f155ced4ddcb4097134ff3c332f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Stikkord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8f61711-8435-427f-aeea-a25a99399fa6}" ma:internalName="TaxCatchAll" ma:showField="CatchAllData" ma:web="b25d7cef-b4e1-4646-acb4-f79d6f029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8f61711-8435-427f-aeea-a25a99399fa6}" ma:internalName="TaxCatchAllLabel" ma:readOnly="true" ma:showField="CatchAllDataLabel" ma:web="b25d7cef-b4e1-4646-acb4-f79d6f029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98f70-ebdb-4d8c-ae0e-5bc74a510774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Person" ma:index="22" nillable="true" ma:displayName="Personer involvert" ma:format="Dropdown" ma:list="UserInfo" ma:SharePointGroup="0" ma:internalName="Perso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ypekontaktperson2" ma:index="23" nillable="true" ma:displayName="Type kontaktperson 2" ma:format="Dropdown" ma:internalName="Typekontaktperson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tatnett"/>
                        <xsd:enumeration value="OED"/>
                        <xsd:enumeration value="DSB"/>
                        <xsd:enumeration value="NRK"/>
                        <xsd:enumeration value="Europower"/>
                        <xsd:enumeration value="EnergiTeknikk"/>
                        <xsd:enumeration value="Montel"/>
                        <xsd:enumeration value="Teknisk Ukeblad"/>
                        <xsd:enumeration value="Faktisk.no"/>
                        <xsd:enumeration value="Privatperson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Godkjent_x0020_av_x0020_seksjonsleder" ma:index="24" nillable="true" ma:displayName="Godkjent av seksjonsleder" ma:default="Ikke behov" ma:format="Dropdown" ma:internalName="Godkjent_x0020_av_x0020_seksjonsleder">
      <xsd:simpleType>
        <xsd:restriction base="dms:Choice">
          <xsd:enumeration value="Ja"/>
          <xsd:enumeration value="Nei"/>
          <xsd:enumeration value="Ikke behov"/>
        </xsd:restriction>
      </xsd:simpleType>
    </xsd:element>
    <xsd:element name="_Flow_SignoffStatus" ma:index="25" nillable="true" ma:displayName="Godkjenningsstatus" ma:internalName="Godkjenningsstatus">
      <xsd:simpleType>
        <xsd:restriction base="dms:Text"/>
      </xsd:simpleType>
    </xsd:element>
    <xsd:element name="Uke" ma:index="26" nillable="true" ma:displayName="Uke" ma:format="Dropdown" ma:internalName="Uke" ma:percentage="FALSE">
      <xsd:simpleType>
        <xsd:restriction base="dms:Number"/>
      </xsd:simpleType>
    </xsd:element>
    <xsd:element name="Type" ma:index="27" nillable="true" ma:displayName="Type " ma:format="Dropdown" ma:internalName="Type">
      <xsd:simpleType>
        <xsd:union memberTypes="dms:Text">
          <xsd:simpleType>
            <xsd:restriction base="dms:Choice">
              <xsd:enumeration value="Kurs"/>
              <xsd:enumeration value="Valg 2"/>
              <xsd:enumeration value="Valg 3"/>
            </xsd:restriction>
          </xsd:simpleType>
        </xsd:union>
      </xsd:simpleType>
    </xsd:element>
    <xsd:element name="Internt_x002f_eksternt" ma:index="28" nillable="true" ma:displayName="Internt/eksternt" ma:format="Dropdown" ma:internalName="Internt_x002f_eksternt">
      <xsd:simpleType>
        <xsd:restriction base="dms:Choice">
          <xsd:enumeration value="Internt"/>
          <xsd:enumeration value="Eksternt"/>
        </xsd:restriction>
      </xsd:simpleType>
    </xsd:element>
    <xsd:element name="Typekontaktperson" ma:index="29" nillable="true" ma:displayName="Type kontaktperson" ma:format="Dropdown" ma:internalName="Typekontaktperson">
      <xsd:simpleType>
        <xsd:union memberTypes="dms:Text">
          <xsd:simpleType>
            <xsd:restriction base="dms:Choice">
              <xsd:enumeration value="Media"/>
              <xsd:enumeration value="Myndighet"/>
              <xsd:enumeration value="Privatperson"/>
              <xsd:enumeration value="Privat selskap"/>
            </xsd:restriction>
          </xsd:simpleType>
        </xsd:union>
      </xsd:simpleType>
    </xsd:element>
    <xsd:element name="_x0050_360" ma:index="30" nillable="true" ma:displayName="P360" ma:format="Hyperlink" ma:internalName="_x0050_36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32" nillable="true" ma:taxonomy="true" ma:internalName="lcf76f155ced4ddcb4097134ff3c332f" ma:taxonomyFieldName="MediaServiceImageTags" ma:displayName="Bildemerkelapper" ma:readOnly="false" ma:fieldId="{5cf76f15-5ced-4ddc-b409-7134ff3c332f}" ma:taxonomyMulti="true" ma:sspId="64152832-9f03-4628-8f8a-984f7e09c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4" nillable="true" ma:displayName="MediaServiceFastMetadata" ma:hidden="true" ma:internalName="MediaServiceFastMetadata" ma:readOnly="true">
      <xsd:simpleType>
        <xsd:restriction base="dms:Note"/>
      </xsd:simpleType>
    </xsd:element>
    <xsd:element name="Stikkord" ma:index="37" nillable="true" ma:displayName="Stikkord" ma:default="Presentasjon" ma:format="Dropdown" ma:internalName="Stikkor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Markedsdesign"/>
                        <xsd:enumeration value="Forbrukerfleksibilitet"/>
                        <xsd:enumeration value="Anleggsbidrag"/>
                        <xsd:enumeration value="Tariffer"/>
                        <xsd:enumeration value="Kraftmarkedsanalyse"/>
                        <xsd:enumeration value="Samfunnsøkonomi - metode"/>
                        <xsd:enumeration value="Ikke-prissatte virkninger"/>
                        <xsd:enumeration value="Modell - metode"/>
                        <xsd:enumeration value="Prognose"/>
                        <xsd:enumeration value="Presentasjon"/>
                        <xsd:enumeration value="Kraftmarkedet"/>
                        <xsd:enumeration value="Havvin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Tags" ma:index="38" nillable="true" ma:displayName="Tags" ma:internalName="MediaServiceAutoTags" ma:readOnly="true">
      <xsd:simpleType>
        <xsd:restriction base="dms:Text"/>
      </xsd:simpleType>
    </xsd:element>
    <xsd:element name="MediaServiceObjectDetectorVersions" ma:index="3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d7cef-b4e1-4646-acb4-f79d6f029472" elementFormDefault="qualified">
    <xsd:import namespace="http://schemas.microsoft.com/office/2006/documentManagement/types"/>
    <xsd:import namespace="http://schemas.microsoft.com/office/infopath/2007/PartnerControls"/>
    <xsd:element name="SharedWithUsers" ma:index="3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50_360 xmlns="6ef98f70-ebdb-4d8c-ae0e-5bc74a510774">
      <Url xsi:nil="true"/>
      <Description xsi:nil="true"/>
    </_x0050_360>
    <Stikkord xmlns="6ef98f70-ebdb-4d8c-ae0e-5bc74a510774">
      <Value>Presentasjon</Value>
    </Stikkord>
    <_Flow_SignoffStatus xmlns="6ef98f70-ebdb-4d8c-ae0e-5bc74a510774" xsi:nil="true"/>
    <Person xmlns="6ef98f70-ebdb-4d8c-ae0e-5bc74a510774">
      <UserInfo>
        <DisplayName/>
        <AccountId xsi:nil="true"/>
        <AccountType/>
      </UserInfo>
    </Person>
    <Typekontaktperson2 xmlns="6ef98f70-ebdb-4d8c-ae0e-5bc74a510774" xsi:nil="true"/>
    <TaxCatchAll xmlns="08670d86-fc33-4f61-bf51-96e019343c8b" xsi:nil="true"/>
    <g98ade60b1a5493f9b7127fdb0eec544 xmlns="08670d86-fc33-4f61-bf51-96e019343c8b">
      <Terms xmlns="http://schemas.microsoft.com/office/infopath/2007/PartnerControls"/>
    </g98ade60b1a5493f9b7127fdb0eec544>
    <n3e020d9d98c48dbb65f924b9bc22a2a xmlns="08670d86-fc33-4f61-bf51-96e019343c8b">
      <Terms xmlns="http://schemas.microsoft.com/office/infopath/2007/PartnerControls"/>
    </n3e020d9d98c48dbb65f924b9bc22a2a>
    <lcf76f155ced4ddcb4097134ff3c332f xmlns="6ef98f70-ebdb-4d8c-ae0e-5bc74a510774">
      <Terms xmlns="http://schemas.microsoft.com/office/infopath/2007/PartnerControls"/>
    </lcf76f155ced4ddcb4097134ff3c332f>
    <Godkjent_x0020_av_x0020_seksjonsleder xmlns="6ef98f70-ebdb-4d8c-ae0e-5bc74a510774">Ikke behov</Godkjent_x0020_av_x0020_seksjonsleder>
    <Uke xmlns="6ef98f70-ebdb-4d8c-ae0e-5bc74a510774" xsi:nil="true"/>
    <Type xmlns="6ef98f70-ebdb-4d8c-ae0e-5bc74a510774" xsi:nil="true"/>
    <Internt_x002f_eksternt xmlns="6ef98f70-ebdb-4d8c-ae0e-5bc74a510774" xsi:nil="true"/>
    <Typekontaktperson xmlns="6ef98f70-ebdb-4d8c-ae0e-5bc74a51077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689D3B-743E-4321-A5B2-6721986AABA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DD1CDEF-F2AD-44CC-B808-9BDB1A46E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70d86-fc33-4f61-bf51-96e019343c8b"/>
    <ds:schemaRef ds:uri="6ef98f70-ebdb-4d8c-ae0e-5bc74a510774"/>
    <ds:schemaRef ds:uri="b25d7cef-b4e1-4646-acb4-f79d6f029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690322-B062-49E9-BFD1-1FC922D4FDE6}">
  <ds:schemaRefs>
    <ds:schemaRef ds:uri="http://schemas.microsoft.com/office/2006/metadata/properties"/>
    <ds:schemaRef ds:uri="http://schemas.microsoft.com/office/infopath/2007/PartnerControls"/>
    <ds:schemaRef ds:uri="6ef98f70-ebdb-4d8c-ae0e-5bc74a510774"/>
    <ds:schemaRef ds:uri="08670d86-fc33-4f61-bf51-96e019343c8b"/>
  </ds:schemaRefs>
</ds:datastoreItem>
</file>

<file path=customXml/itemProps4.xml><?xml version="1.0" encoding="utf-8"?>
<ds:datastoreItem xmlns:ds="http://schemas.openxmlformats.org/officeDocument/2006/customXml" ds:itemID="{31119E97-8CCD-4CF1-B0A7-62715A36D33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 1</vt:lpstr>
      <vt:lpstr>Figur 2</vt:lpstr>
      <vt:lpstr>Figur 3</vt:lpstr>
      <vt:lpstr>Figur 4</vt:lpstr>
      <vt:lpstr>Figur 5</vt:lpstr>
      <vt:lpstr>Figur 6</vt:lpstr>
      <vt:lpstr>Figur 7</vt:lpstr>
      <vt:lpstr>Figur 8</vt:lpstr>
      <vt:lpstr>Figur 9</vt:lpstr>
      <vt:lpstr>Figur 10</vt:lpstr>
    </vt:vector>
  </TitlesOfParts>
  <Manager/>
  <Company>Norges vassdrags og energidirektorat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Gustav Kirkerud</dc:creator>
  <cp:keywords/>
  <dc:description/>
  <cp:lastModifiedBy>Amaresh Neguse Eyob</cp:lastModifiedBy>
  <cp:revision/>
  <dcterms:created xsi:type="dcterms:W3CDTF">2026-08-28T12:25:36Z</dcterms:created>
  <dcterms:modified xsi:type="dcterms:W3CDTF">2026-10-29T06:03:54Z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0x010100B97DBDE7D2D50A479E6FD94AD3A32CE2</vt:lpwstr>
  </property>
  <property fmtid="{D5CDD505-2E9C-101B-9397-08002B2CF9AE}" pid="3" name="NVE_Tema">
    <vt:lpwstr/>
  </property>
  <property fmtid="{D5CDD505-2E9C-101B-9397-08002B2CF9AE}" pid="4" name="MediaServiceImageTags">
    <vt:lpwstr/>
  </property>
  <property fmtid="{D5CDD505-2E9C-101B-9397-08002B2CF9AE}" pid="5" name="NVE_Dokumenttype">
    <vt:lpwstr/>
  </property>
</Properties>
</file>