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ak\Desktop\"/>
    </mc:Choice>
  </mc:AlternateContent>
  <bookViews>
    <workbookView xWindow="0" yWindow="0" windowWidth="18870" windowHeight="6960"/>
  </bookViews>
  <sheets>
    <sheet name="Ark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F9" i="1"/>
  <c r="B9" i="1" s="1"/>
</calcChain>
</file>

<file path=xl/sharedStrings.xml><?xml version="1.0" encoding="utf-8"?>
<sst xmlns="http://schemas.openxmlformats.org/spreadsheetml/2006/main" count="12" uniqueCount="11">
  <si>
    <t>[E]=([A]+[B]+[C])/[D]</t>
  </si>
  <si>
    <t>[A]</t>
  </si>
  <si>
    <t>[B]</t>
  </si>
  <si>
    <t>[C]</t>
  </si>
  <si>
    <t>[D]</t>
  </si>
  <si>
    <t>Forventet finansiering av elsertifikater fra kraftverk som inngår i overgangsordningen</t>
  </si>
  <si>
    <t>Finansiering av elsertifikater fra kraftverk som inngår i det felles norsk-svenske målet</t>
  </si>
  <si>
    <t>Teknisk justering KS2015</t>
  </si>
  <si>
    <t>Teknisk justering KS2017</t>
  </si>
  <si>
    <t>Beregnings-relevant elforbruk</t>
  </si>
  <si>
    <t>Elsertifikatkvoter med ikrafttredelse 1. jan.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</si>
</sst>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6" borderId="1" xfId="4" applyFont="1" applyFill="1" applyBorder="1"/>
    <xf numFmtId="43" fontId="1" fillId="6" borderId="1" xfId="2" applyNumberFormat="1" applyFont="1" applyFill="1" applyBorder="1" applyAlignment="1">
      <alignment horizontal="center" vertical="center"/>
    </xf>
    <xf numFmtId="0" fontId="0" fillId="6" borderId="1" xfId="0" applyFont="1" applyFill="1" applyBorder="1"/>
    <xf numFmtId="0" fontId="1" fillId="6" borderId="1" xfId="5" applyFont="1" applyFill="1" applyBorder="1"/>
    <xf numFmtId="0" fontId="1" fillId="6" borderId="1" xfId="2" applyFont="1" applyFill="1" applyBorder="1"/>
    <xf numFmtId="0" fontId="0" fillId="0" borderId="1" xfId="0" applyBorder="1" applyAlignment="1">
      <alignment horizontal="center"/>
    </xf>
    <xf numFmtId="2" fontId="1" fillId="6" borderId="1" xfId="3" applyNumberFormat="1" applyFont="1" applyFill="1" applyBorder="1"/>
    <xf numFmtId="165" fontId="0" fillId="6" borderId="1" xfId="0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</cellXfs>
  <cellStyles count="6">
    <cellStyle name="40 % - uthevingsfarge 2" xfId="5" builtinId="35"/>
    <cellStyle name="Dårlig" xfId="3" builtinId="27"/>
    <cellStyle name="God" xfId="2" builtinId="26"/>
    <cellStyle name="Komma" xfId="1" builtinId="3"/>
    <cellStyle name="Normal" xfId="0" builtinId="0"/>
    <cellStyle name="Nøytral" xfId="4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e\fil\e\EV\Elsertifikater\kvotekurven\Div\Nikolai%20kontroll%20kvotekurve%20nov%202017\kladd%20kontroll%20Nikolai%20-%20basert%20p&#229;%20siste%20excelark%20fra%20An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hjemmesiden"/>
      <sheetName val="kvotekurve 1.1.2018"/>
      <sheetName val="KS 2017 oppdatering"/>
      <sheetName val="Kontroll"/>
      <sheetName val="Kvotekurven"/>
    </sheetNames>
    <sheetDataSet>
      <sheetData sheetId="0"/>
      <sheetData sheetId="1"/>
      <sheetData sheetId="2">
        <row r="17">
          <cell r="H17">
            <v>0.13999999999999999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7" sqref="C7"/>
    </sheetView>
  </sheetViews>
  <sheetFormatPr baseColWidth="10" defaultRowHeight="15" x14ac:dyDescent="0.25"/>
  <cols>
    <col min="1" max="1" width="13.7109375" customWidth="1"/>
    <col min="2" max="2" width="18.85546875" customWidth="1"/>
    <col min="3" max="3" width="19" customWidth="1"/>
    <col min="4" max="4" width="17.5703125" customWidth="1"/>
  </cols>
  <sheetData>
    <row r="1" spans="1:7" x14ac:dyDescent="0.25">
      <c r="A1" s="17"/>
      <c r="B1" s="14" t="s">
        <v>0</v>
      </c>
      <c r="C1" s="2" t="s">
        <v>1</v>
      </c>
      <c r="D1" s="2" t="s">
        <v>2</v>
      </c>
      <c r="E1" s="2" t="s">
        <v>3</v>
      </c>
      <c r="F1" s="2" t="s">
        <v>3</v>
      </c>
      <c r="G1" s="2" t="s">
        <v>4</v>
      </c>
    </row>
    <row r="2" spans="1:7" ht="110.25" customHeight="1" x14ac:dyDescent="0.25">
      <c r="A2" s="17"/>
      <c r="B2" s="15" t="s">
        <v>10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</row>
    <row r="3" spans="1:7" x14ac:dyDescent="0.25">
      <c r="A3" s="16">
        <v>2012</v>
      </c>
      <c r="B3" s="5">
        <v>0.03</v>
      </c>
      <c r="C3" s="6"/>
      <c r="D3" s="7"/>
      <c r="E3" s="8"/>
      <c r="F3" s="8"/>
      <c r="G3" s="8"/>
    </row>
    <row r="4" spans="1:7" x14ac:dyDescent="0.25">
      <c r="A4" s="1">
        <v>2013</v>
      </c>
      <c r="B4" s="5">
        <v>4.9000000000000002E-2</v>
      </c>
      <c r="C4" s="6"/>
      <c r="D4" s="7"/>
      <c r="E4" s="8"/>
      <c r="F4" s="8"/>
      <c r="G4" s="8"/>
    </row>
    <row r="5" spans="1:7" x14ac:dyDescent="0.25">
      <c r="A5" s="1">
        <v>2014</v>
      </c>
      <c r="B5" s="5">
        <v>6.9000000000000006E-2</v>
      </c>
      <c r="C5" s="6"/>
      <c r="D5" s="7"/>
      <c r="E5" s="8"/>
      <c r="F5" s="8"/>
      <c r="G5" s="8"/>
    </row>
    <row r="6" spans="1:7" x14ac:dyDescent="0.25">
      <c r="A6" s="1">
        <v>2015</v>
      </c>
      <c r="B6" s="5">
        <v>8.7999999999999995E-2</v>
      </c>
      <c r="C6" s="6"/>
      <c r="D6" s="7"/>
      <c r="E6" s="8"/>
      <c r="F6" s="8"/>
      <c r="G6" s="8"/>
    </row>
    <row r="7" spans="1:7" x14ac:dyDescent="0.25">
      <c r="A7" s="1">
        <v>2016</v>
      </c>
      <c r="B7" s="5">
        <v>0.11899999999999999</v>
      </c>
      <c r="C7" s="6"/>
      <c r="D7" s="7"/>
      <c r="E7" s="9"/>
      <c r="F7" s="8"/>
      <c r="G7" s="8"/>
    </row>
    <row r="8" spans="1:7" x14ac:dyDescent="0.25">
      <c r="A8" s="1">
        <v>2017</v>
      </c>
      <c r="B8" s="5">
        <v>0.13700000000000001</v>
      </c>
      <c r="C8" s="10"/>
      <c r="D8" s="7"/>
      <c r="E8" s="9"/>
      <c r="F8" s="8"/>
      <c r="G8" s="8"/>
    </row>
    <row r="9" spans="1:7" x14ac:dyDescent="0.25">
      <c r="A9" s="1">
        <v>2018</v>
      </c>
      <c r="B9" s="11">
        <f>ROUND((C9+D9+E9+F9)/G9,3)</f>
        <v>0.153</v>
      </c>
      <c r="C9" s="10">
        <v>3.23</v>
      </c>
      <c r="D9" s="7">
        <v>10.27</v>
      </c>
      <c r="E9" s="9">
        <v>-0.55000000000000004</v>
      </c>
      <c r="F9" s="12">
        <f>'[1]KS 2017 oppdatering'!H17</f>
        <v>0.13999999999999999</v>
      </c>
      <c r="G9" s="8">
        <v>85.5</v>
      </c>
    </row>
    <row r="10" spans="1:7" x14ac:dyDescent="0.25">
      <c r="A10" s="1">
        <v>2019</v>
      </c>
      <c r="B10" s="11">
        <f>ROUND((C10+D10+E10+F10)/G10,3)</f>
        <v>0.16700000000000001</v>
      </c>
      <c r="C10" s="10">
        <v>3.23</v>
      </c>
      <c r="D10" s="7">
        <v>11.73</v>
      </c>
      <c r="E10" s="9">
        <v>-0.55000000000000004</v>
      </c>
      <c r="F10" s="8"/>
      <c r="G10" s="8">
        <v>86.2</v>
      </c>
    </row>
    <row r="11" spans="1:7" x14ac:dyDescent="0.25">
      <c r="A11" s="1">
        <v>2020</v>
      </c>
      <c r="B11" s="11">
        <f t="shared" ref="B11:B26" si="0">ROUND((C11+D11+E11+F11)/G11,3)</f>
        <v>0.189</v>
      </c>
      <c r="C11" s="10">
        <v>3.23</v>
      </c>
      <c r="D11" s="7">
        <v>13.2</v>
      </c>
      <c r="E11" s="8"/>
      <c r="F11" s="8"/>
      <c r="G11" s="8">
        <v>86.8</v>
      </c>
    </row>
    <row r="12" spans="1:7" x14ac:dyDescent="0.25">
      <c r="A12" s="1">
        <v>2021</v>
      </c>
      <c r="B12" s="11">
        <f t="shared" si="0"/>
        <v>0.189</v>
      </c>
      <c r="C12" s="10">
        <v>3.22</v>
      </c>
      <c r="D12" s="7">
        <v>13.2</v>
      </c>
      <c r="E12" s="8"/>
      <c r="F12" s="8"/>
      <c r="G12" s="8">
        <v>86.9</v>
      </c>
    </row>
    <row r="13" spans="1:7" x14ac:dyDescent="0.25">
      <c r="A13" s="1">
        <v>2022</v>
      </c>
      <c r="B13" s="11">
        <f t="shared" si="0"/>
        <v>0.189</v>
      </c>
      <c r="C13" s="10">
        <v>3.19</v>
      </c>
      <c r="D13" s="7">
        <v>13.2</v>
      </c>
      <c r="E13" s="8"/>
      <c r="F13" s="8"/>
      <c r="G13" s="8">
        <v>86.9</v>
      </c>
    </row>
    <row r="14" spans="1:7" x14ac:dyDescent="0.25">
      <c r="A14" s="1">
        <v>2023</v>
      </c>
      <c r="B14" s="11">
        <f t="shared" si="0"/>
        <v>0.188</v>
      </c>
      <c r="C14" s="10">
        <v>3.14</v>
      </c>
      <c r="D14" s="7">
        <v>13.2</v>
      </c>
      <c r="E14" s="8"/>
      <c r="F14" s="8"/>
      <c r="G14" s="13">
        <v>87</v>
      </c>
    </row>
    <row r="15" spans="1:7" x14ac:dyDescent="0.25">
      <c r="A15" s="1">
        <v>2024</v>
      </c>
      <c r="B15" s="11">
        <f t="shared" si="0"/>
        <v>0.186</v>
      </c>
      <c r="C15" s="10">
        <v>3.09</v>
      </c>
      <c r="D15" s="7">
        <v>13.2</v>
      </c>
      <c r="E15" s="8"/>
      <c r="F15" s="8"/>
      <c r="G15" s="8">
        <v>87.4</v>
      </c>
    </row>
    <row r="16" spans="1:7" x14ac:dyDescent="0.25">
      <c r="A16" s="1">
        <v>2025</v>
      </c>
      <c r="B16" s="11">
        <f t="shared" si="0"/>
        <v>0.183</v>
      </c>
      <c r="C16" s="10">
        <v>2.92</v>
      </c>
      <c r="D16" s="7">
        <v>13.2</v>
      </c>
      <c r="E16" s="8"/>
      <c r="F16" s="8"/>
      <c r="G16" s="8">
        <v>87.9</v>
      </c>
    </row>
    <row r="17" spans="1:7" x14ac:dyDescent="0.25">
      <c r="A17" s="1">
        <v>2026</v>
      </c>
      <c r="B17" s="11">
        <f t="shared" si="0"/>
        <v>0.16800000000000001</v>
      </c>
      <c r="C17" s="10">
        <v>2.35</v>
      </c>
      <c r="D17" s="7">
        <v>12.47</v>
      </c>
      <c r="E17" s="8"/>
      <c r="F17" s="8"/>
      <c r="G17" s="8">
        <v>88.1</v>
      </c>
    </row>
    <row r="18" spans="1:7" x14ac:dyDescent="0.25">
      <c r="A18" s="1">
        <v>2027</v>
      </c>
      <c r="B18" s="11">
        <f t="shared" si="0"/>
        <v>0.153</v>
      </c>
      <c r="C18" s="10">
        <v>1.75</v>
      </c>
      <c r="D18" s="7">
        <v>11.73</v>
      </c>
      <c r="E18" s="8"/>
      <c r="F18" s="8"/>
      <c r="G18" s="8">
        <v>88.3</v>
      </c>
    </row>
    <row r="19" spans="1:7" x14ac:dyDescent="0.25">
      <c r="A19" s="1">
        <v>2028</v>
      </c>
      <c r="B19" s="11">
        <f t="shared" si="0"/>
        <v>0.128</v>
      </c>
      <c r="C19" s="10">
        <v>1.06</v>
      </c>
      <c r="D19" s="7">
        <v>10.27</v>
      </c>
      <c r="E19" s="8"/>
      <c r="F19" s="8"/>
      <c r="G19" s="8">
        <v>88.3</v>
      </c>
    </row>
    <row r="20" spans="1:7" x14ac:dyDescent="0.25">
      <c r="A20" s="1">
        <v>2029</v>
      </c>
      <c r="B20" s="11">
        <f t="shared" si="0"/>
        <v>0.107</v>
      </c>
      <c r="C20" s="10">
        <v>0.67</v>
      </c>
      <c r="D20" s="7">
        <v>8.8000000000000007</v>
      </c>
      <c r="E20" s="8"/>
      <c r="F20" s="8"/>
      <c r="G20" s="8">
        <v>88.3</v>
      </c>
    </row>
    <row r="21" spans="1:7" x14ac:dyDescent="0.25">
      <c r="A21" s="1">
        <v>2030</v>
      </c>
      <c r="B21" s="11">
        <f t="shared" si="0"/>
        <v>8.3000000000000004E-2</v>
      </c>
      <c r="C21" s="10">
        <v>0.04</v>
      </c>
      <c r="D21" s="7">
        <v>7.33</v>
      </c>
      <c r="E21" s="8"/>
      <c r="F21" s="8"/>
      <c r="G21" s="8">
        <v>88.6</v>
      </c>
    </row>
    <row r="22" spans="1:7" x14ac:dyDescent="0.25">
      <c r="A22" s="1">
        <v>2031</v>
      </c>
      <c r="B22" s="11">
        <f t="shared" si="0"/>
        <v>6.6000000000000003E-2</v>
      </c>
      <c r="C22" s="8">
        <v>0</v>
      </c>
      <c r="D22" s="7">
        <v>5.87</v>
      </c>
      <c r="E22" s="8"/>
      <c r="F22" s="8"/>
      <c r="G22" s="13">
        <v>89</v>
      </c>
    </row>
    <row r="23" spans="1:7" x14ac:dyDescent="0.25">
      <c r="A23" s="1">
        <v>2032</v>
      </c>
      <c r="B23" s="11">
        <f t="shared" si="0"/>
        <v>4.9000000000000002E-2</v>
      </c>
      <c r="C23" s="8">
        <v>0</v>
      </c>
      <c r="D23" s="7">
        <v>4.4000000000000004</v>
      </c>
      <c r="E23" s="8"/>
      <c r="F23" s="8"/>
      <c r="G23" s="8">
        <v>89.2</v>
      </c>
    </row>
    <row r="24" spans="1:7" x14ac:dyDescent="0.25">
      <c r="A24" s="1">
        <v>2033</v>
      </c>
      <c r="B24" s="11">
        <f t="shared" si="0"/>
        <v>3.3000000000000002E-2</v>
      </c>
      <c r="C24" s="8">
        <v>0</v>
      </c>
      <c r="D24" s="7">
        <v>2.93</v>
      </c>
      <c r="E24" s="8"/>
      <c r="F24" s="8"/>
      <c r="G24" s="8">
        <v>89.4</v>
      </c>
    </row>
    <row r="25" spans="1:7" x14ac:dyDescent="0.25">
      <c r="A25" s="1">
        <v>2034</v>
      </c>
      <c r="B25" s="11">
        <f t="shared" si="0"/>
        <v>1.6E-2</v>
      </c>
      <c r="C25" s="8">
        <v>0</v>
      </c>
      <c r="D25" s="7">
        <v>1.47</v>
      </c>
      <c r="E25" s="8"/>
      <c r="F25" s="8"/>
      <c r="G25" s="8">
        <v>89.9</v>
      </c>
    </row>
    <row r="26" spans="1:7" x14ac:dyDescent="0.25">
      <c r="A26" s="1">
        <v>2035</v>
      </c>
      <c r="B26" s="11">
        <f t="shared" si="0"/>
        <v>8.0000000000000002E-3</v>
      </c>
      <c r="C26" s="8">
        <v>0</v>
      </c>
      <c r="D26" s="7">
        <v>0.73</v>
      </c>
      <c r="E26" s="8"/>
      <c r="F26" s="8"/>
      <c r="G26" s="8">
        <v>90.2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Aksnes Nikolai</dc:creator>
  <cp:lastModifiedBy>Aksnes Nikolai</cp:lastModifiedBy>
  <dcterms:created xsi:type="dcterms:W3CDTF">2018-01-02T15:33:40Z</dcterms:created>
  <dcterms:modified xsi:type="dcterms:W3CDTF">2018-01-02T15:36:07Z</dcterms:modified>
</cp:coreProperties>
</file>